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livsvdc1\public\OLIVIUS\Nové Sedlo\2022 VŘ\VŘ - VO - dodávky svítidel\ZD\"/>
    </mc:Choice>
  </mc:AlternateContent>
  <bookViews>
    <workbookView xWindow="0" yWindow="0" windowWidth="16380" windowHeight="8196" tabRatio="500"/>
  </bookViews>
  <sheets>
    <sheet name="List1" sheetId="1" r:id="rId1"/>
  </sheets>
  <definedNames>
    <definedName name="_xlnm.Print_Area" localSheetId="0">List1!$B$1:$L$43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5" i="1" l="1"/>
  <c r="F40" i="1" s="1"/>
  <c r="H34" i="1"/>
  <c r="K34" i="1" s="1"/>
  <c r="L34" i="1" s="1"/>
  <c r="G33" i="1"/>
  <c r="J33" i="1" s="1"/>
  <c r="L33" i="1" s="1"/>
  <c r="D32" i="1"/>
  <c r="G32" i="1" s="1"/>
  <c r="J32" i="1" s="1"/>
  <c r="L32" i="1" s="1"/>
  <c r="D31" i="1"/>
  <c r="G31" i="1" s="1"/>
  <c r="J31" i="1" s="1"/>
  <c r="L31" i="1" s="1"/>
  <c r="H27" i="1"/>
  <c r="K27" i="1" s="1"/>
  <c r="G26" i="1"/>
  <c r="J26" i="1" s="1"/>
  <c r="L26" i="1" s="1"/>
  <c r="G25" i="1"/>
  <c r="J25" i="1" s="1"/>
  <c r="L25" i="1" s="1"/>
  <c r="G24" i="1"/>
  <c r="J24" i="1" s="1"/>
  <c r="L24" i="1" s="1"/>
  <c r="G23" i="1"/>
  <c r="J23" i="1" s="1"/>
  <c r="L23" i="1" s="1"/>
  <c r="G22" i="1"/>
  <c r="J22" i="1" s="1"/>
  <c r="L22" i="1" s="1"/>
  <c r="G21" i="1"/>
  <c r="J21" i="1" s="1"/>
  <c r="L21" i="1" s="1"/>
  <c r="G20" i="1"/>
  <c r="J20" i="1" s="1"/>
  <c r="L20" i="1" s="1"/>
  <c r="G19" i="1"/>
  <c r="C35" i="1" s="1"/>
  <c r="F38" i="1" s="1"/>
  <c r="H38" i="1" s="1"/>
  <c r="G18" i="1"/>
  <c r="J18" i="1" s="1"/>
  <c r="L18" i="1" s="1"/>
  <c r="G14" i="1"/>
  <c r="J14" i="1" s="1"/>
  <c r="L14" i="1" s="1"/>
  <c r="G13" i="1"/>
  <c r="J13" i="1" s="1"/>
  <c r="L13" i="1" s="1"/>
  <c r="G12" i="1"/>
  <c r="J12" i="1" s="1"/>
  <c r="L12" i="1" s="1"/>
  <c r="G11" i="1"/>
  <c r="J11" i="1" s="1"/>
  <c r="L11" i="1" s="1"/>
  <c r="G10" i="1"/>
  <c r="J10" i="1" s="1"/>
  <c r="L10" i="1" s="1"/>
  <c r="J9" i="1"/>
  <c r="L9" i="1" s="1"/>
  <c r="G9" i="1"/>
  <c r="G8" i="1"/>
  <c r="J8" i="1" s="1"/>
  <c r="L8" i="1" s="1"/>
  <c r="G7" i="1"/>
  <c r="J7" i="1" s="1"/>
  <c r="L7" i="1" s="1"/>
  <c r="G6" i="1"/>
  <c r="J6" i="1" s="1"/>
  <c r="L6" i="1" s="1"/>
  <c r="G5" i="1"/>
  <c r="J5" i="1" s="1"/>
  <c r="G46" i="1" l="1"/>
  <c r="G38" i="1"/>
  <c r="L5" i="1"/>
  <c r="L27" i="1"/>
  <c r="K35" i="1"/>
  <c r="H40" i="1"/>
  <c r="G40" i="1" s="1"/>
  <c r="E40" i="1"/>
  <c r="J19" i="1"/>
  <c r="L19" i="1" s="1"/>
  <c r="G35" i="1"/>
  <c r="F39" i="1" s="1"/>
  <c r="H39" i="1" l="1"/>
  <c r="G39" i="1" s="1"/>
  <c r="E39" i="1"/>
  <c r="J35" i="1"/>
  <c r="L35" i="1"/>
</calcChain>
</file>

<file path=xl/sharedStrings.xml><?xml version="1.0" encoding="utf-8"?>
<sst xmlns="http://schemas.openxmlformats.org/spreadsheetml/2006/main" count="152" uniqueCount="85">
  <si>
    <t>Číslo</t>
  </si>
  <si>
    <t>Položka</t>
  </si>
  <si>
    <t>Množství</t>
  </si>
  <si>
    <t>MJ</t>
  </si>
  <si>
    <t>Výdaje v Kč bez DPH</t>
  </si>
  <si>
    <t>Výdaje v Kč s DPH</t>
  </si>
  <si>
    <t>DPH 21%</t>
  </si>
  <si>
    <t>Kč/MJ</t>
  </si>
  <si>
    <t>Způsobilé</t>
  </si>
  <si>
    <t>Nezpůsobilé</t>
  </si>
  <si>
    <t>1.</t>
  </si>
  <si>
    <t>Materiál</t>
  </si>
  <si>
    <t>1.1</t>
  </si>
  <si>
    <t>Typ A, silniční svítidlo LED</t>
  </si>
  <si>
    <t>ks</t>
  </si>
  <si>
    <t>x</t>
  </si>
  <si>
    <t>1.2</t>
  </si>
  <si>
    <t>Typ B, silniční svítidlo LED</t>
  </si>
  <si>
    <t>1.3</t>
  </si>
  <si>
    <t>Typ C, silniční svítidlo LED</t>
  </si>
  <si>
    <t>1.4</t>
  </si>
  <si>
    <t>Nastavení CLO, regulace příkonu</t>
  </si>
  <si>
    <t>1.5</t>
  </si>
  <si>
    <t>Svodový kabel CYKY-J 3x1,5 mm2</t>
  </si>
  <si>
    <t>m</t>
  </si>
  <si>
    <t>1.6</t>
  </si>
  <si>
    <t>Silový kabel CYKY-J 4x10 mm2</t>
  </si>
  <si>
    <t>1.7</t>
  </si>
  <si>
    <t>Kabelové spojky</t>
  </si>
  <si>
    <t>1.8</t>
  </si>
  <si>
    <t>Výložník UZB 1 - 1500, vč. materiálu pro uchycení</t>
  </si>
  <si>
    <t>1.9</t>
  </si>
  <si>
    <t>Stožár bezpaticový dvoustupňový, typ UZL 8 - 133/89</t>
  </si>
  <si>
    <t>1.10</t>
  </si>
  <si>
    <t>Stožárová svorkovnice</t>
  </si>
  <si>
    <t>2.</t>
  </si>
  <si>
    <t>Montážní práce</t>
  </si>
  <si>
    <t>2.1</t>
  </si>
  <si>
    <t>Demontáž svítidla</t>
  </si>
  <si>
    <t>2.2</t>
  </si>
  <si>
    <t>Montáž svítidla</t>
  </si>
  <si>
    <t>2.3</t>
  </si>
  <si>
    <t>Demontáž stávajícího stožáru vč. likvidace</t>
  </si>
  <si>
    <t>2.4</t>
  </si>
  <si>
    <t>Demontáž výložníků různých délek</t>
  </si>
  <si>
    <t>2.5</t>
  </si>
  <si>
    <t>Montáž svodového kabelu 3x1,5 mm2</t>
  </si>
  <si>
    <t>2.6</t>
  </si>
  <si>
    <t>Montáž silového kabelu 4x10 mm2</t>
  </si>
  <si>
    <t>2.7</t>
  </si>
  <si>
    <t>Montáž výložníků různých délek</t>
  </si>
  <si>
    <t>2.8</t>
  </si>
  <si>
    <t>Montáž nového ocelového stožáru do 8m, včetně výkopu základu, zabetonování základu, průchodkami pro kabel a pouzdra, naspojkování na stávající kabel (připojení na nový kabel) a připojení na stožárovou výzbroj,odvoz přebytečného výkopu, bez. skládkovného</t>
  </si>
  <si>
    <t>2.9</t>
  </si>
  <si>
    <t>Demontáž a montáž stávajících doplňků na stožárech (DZ, rozhlas atd.)</t>
  </si>
  <si>
    <t>2.10</t>
  </si>
  <si>
    <t>DIO, lávky, zajištění stavby</t>
  </si>
  <si>
    <t>kpl</t>
  </si>
  <si>
    <t>3.</t>
  </si>
  <si>
    <t>Ostatní</t>
  </si>
  <si>
    <t>3.1.</t>
  </si>
  <si>
    <t>Pronájem montážní plošiny (hod.)</t>
  </si>
  <si>
    <t>hod</t>
  </si>
  <si>
    <t>3.2</t>
  </si>
  <si>
    <t>Recyklační poplatek nových svítidel</t>
  </si>
  <si>
    <t>3.3</t>
  </si>
  <si>
    <t>Revizní zpráva RVO</t>
  </si>
  <si>
    <t>3.4</t>
  </si>
  <si>
    <t>Odvoz a likvidace demont. materiálu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</si>
  <si>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</si>
  <si>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</si>
  <si>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</si>
  <si>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</si>
  <si>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</si>
  <si>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</si>
  <si>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</si>
  <si>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</si>
  <si>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</si>
  <si>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</si>
  <si>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</si>
  <si>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</si>
  <si>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</si>
  <si>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</si>
  <si>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Cena za SB, s DPH</t>
  </si>
  <si>
    <t>Název akce: Modernizace VO ve městě Nové Sedlo - dodávky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</si>
</sst>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 Kč&quot;_-;\-* #,##0.00&quot; Kč&quot;_-;_-* \-??&quot; Kč&quot;_-;_-@_-"/>
    <numFmt numFmtId="165" formatCode="0\ %"/>
    <numFmt numFmtId="166" formatCode="0.00\ %"/>
    <numFmt numFmtId="167" formatCode="d/m/yyyy"/>
  </numFmts>
  <fonts count="7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DAE3F3"/>
        <bgColor rgb="FFF2F2F2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164" fontId="6" fillId="0" borderId="0" applyBorder="0" applyProtection="0"/>
    <xf numFmtId="165" fontId="6" fillId="0" borderId="0" applyBorder="0" applyProtection="0"/>
    <xf numFmtId="164" fontId="6" fillId="0" borderId="0" applyBorder="0" applyProtection="0"/>
    <xf numFmtId="164" fontId="6" fillId="0" borderId="0" applyBorder="0" applyProtection="0"/>
    <xf numFmtId="164" fontId="6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164" fontId="0" fillId="0" borderId="6" xfId="1" applyFont="1" applyBorder="1" applyAlignment="1" applyProtection="1">
      <alignment horizontal="left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wrapText="1"/>
    </xf>
    <xf numFmtId="0" fontId="3" fillId="3" borderId="2" xfId="6" applyFont="1" applyFill="1" applyBorder="1" applyAlignment="1" applyProtection="1">
      <alignment horizontal="center" vertical="center" wrapText="1"/>
    </xf>
    <xf numFmtId="49" fontId="3" fillId="3" borderId="2" xfId="6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0" fillId="2" borderId="0" xfId="0" applyFill="1" applyAlignment="1" applyProtection="1"/>
    <xf numFmtId="0" fontId="3" fillId="0" borderId="2" xfId="0" applyFont="1" applyBorder="1" applyAlignment="1" applyProtection="1">
      <alignment horizontal="center" wrapText="1"/>
    </xf>
    <xf numFmtId="164" fontId="3" fillId="3" borderId="2" xfId="1" applyFont="1" applyFill="1" applyBorder="1" applyAlignment="1" applyProtection="1">
      <alignment horizontal="center" vertical="center" wrapText="1"/>
    </xf>
    <xf numFmtId="164" fontId="3" fillId="0" borderId="2" xfId="1" applyFont="1" applyBorder="1" applyAlignment="1" applyProtection="1">
      <alignment horizontal="center" vertical="center" wrapText="1"/>
    </xf>
    <xf numFmtId="49" fontId="3" fillId="3" borderId="2" xfId="6" applyNumberFormat="1" applyFont="1" applyFill="1" applyBorder="1" applyAlignment="1" applyProtection="1">
      <alignment horizontal="center" vertical="center"/>
    </xf>
    <xf numFmtId="0" fontId="3" fillId="3" borderId="2" xfId="6" applyFont="1" applyFill="1" applyBorder="1" applyAlignment="1" applyProtection="1"/>
    <xf numFmtId="0" fontId="0" fillId="3" borderId="2" xfId="6" applyFont="1" applyFill="1" applyBorder="1" applyAlignment="1" applyProtection="1">
      <alignment horizontal="center"/>
    </xf>
    <xf numFmtId="164" fontId="0" fillId="3" borderId="2" xfId="1" applyFont="1" applyFill="1" applyBorder="1" applyAlignment="1" applyProtection="1"/>
    <xf numFmtId="164" fontId="0" fillId="3" borderId="2" xfId="1" applyFont="1" applyFill="1" applyBorder="1" applyAlignment="1" applyProtection="1">
      <alignment horizontal="center"/>
    </xf>
    <xf numFmtId="164" fontId="0" fillId="0" borderId="2" xfId="1" applyFont="1" applyBorder="1" applyAlignment="1" applyProtection="1">
      <alignment horizontal="center"/>
    </xf>
    <xf numFmtId="0" fontId="0" fillId="2" borderId="0" xfId="0" applyFill="1" applyAlignment="1" applyProtection="1">
      <alignment vertical="center"/>
    </xf>
    <xf numFmtId="2" fontId="0" fillId="0" borderId="3" xfId="6" applyNumberFormat="1" applyFont="1" applyBorder="1" applyAlignment="1" applyProtection="1">
      <alignment horizontal="center" vertical="center"/>
    </xf>
    <xf numFmtId="0" fontId="1" fillId="4" borderId="3" xfId="0" applyFont="1" applyFill="1" applyBorder="1" applyAlignment="1" applyProtection="1"/>
    <xf numFmtId="0" fontId="0" fillId="4" borderId="2" xfId="0" applyFill="1" applyBorder="1" applyAlignment="1" applyProtection="1">
      <alignment horizontal="center"/>
    </xf>
    <xf numFmtId="0" fontId="0" fillId="0" borderId="3" xfId="6" applyFont="1" applyBorder="1" applyAlignment="1" applyProtection="1">
      <alignment horizontal="center" vertical="center"/>
    </xf>
    <xf numFmtId="164" fontId="0" fillId="5" borderId="3" xfId="1" applyFont="1" applyFill="1" applyBorder="1" applyAlignment="1" applyProtection="1"/>
    <xf numFmtId="164" fontId="0" fillId="0" borderId="3" xfId="1" applyFont="1" applyBorder="1" applyAlignment="1" applyProtection="1">
      <alignment horizontal="center" vertical="center"/>
    </xf>
    <xf numFmtId="164" fontId="0" fillId="0" borderId="2" xfId="1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2" xfId="6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164" fontId="0" fillId="5" borderId="2" xfId="1" applyFont="1" applyFill="1" applyBorder="1" applyAlignment="1" applyProtection="1">
      <alignment vertical="center"/>
      <protection locked="0"/>
    </xf>
    <xf numFmtId="49" fontId="0" fillId="0" borderId="3" xfId="6" applyNumberFormat="1" applyFont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49" fontId="0" fillId="0" borderId="1" xfId="6" applyNumberFormat="1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/>
    </xf>
    <xf numFmtId="0" fontId="0" fillId="0" borderId="4" xfId="6" applyFont="1" applyBorder="1" applyAlignment="1" applyProtection="1">
      <alignment horizontal="center" vertical="center"/>
    </xf>
    <xf numFmtId="164" fontId="0" fillId="0" borderId="4" xfId="1" applyFont="1" applyBorder="1" applyAlignment="1" applyProtection="1">
      <alignment vertical="center"/>
      <protection locked="0"/>
    </xf>
    <xf numFmtId="164" fontId="0" fillId="0" borderId="4" xfId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9" fontId="0" fillId="0" borderId="2" xfId="6" applyNumberFormat="1" applyFont="1" applyBorder="1" applyAlignment="1" applyProtection="1">
      <alignment horizontal="center" vertical="center"/>
    </xf>
    <xf numFmtId="0" fontId="0" fillId="0" borderId="2" xfId="6" applyFont="1" applyBorder="1" applyAlignment="1" applyProtection="1">
      <alignment vertical="center"/>
    </xf>
    <xf numFmtId="0" fontId="0" fillId="0" borderId="2" xfId="8" applyFont="1" applyBorder="1" applyAlignment="1" applyProtection="1">
      <alignment vertical="center"/>
    </xf>
    <xf numFmtId="0" fontId="0" fillId="0" borderId="2" xfId="7" applyFont="1" applyBorder="1" applyAlignment="1" applyProtection="1">
      <alignment vertical="center"/>
    </xf>
    <xf numFmtId="0" fontId="1" fillId="0" borderId="2" xfId="8" applyFont="1" applyBorder="1" applyAlignment="1" applyProtection="1">
      <alignment horizontal="left" vertical="center" wrapText="1"/>
    </xf>
    <xf numFmtId="49" fontId="0" fillId="0" borderId="0" xfId="6" applyNumberFormat="1" applyFont="1" applyAlignment="1" applyProtection="1">
      <alignment horizontal="center" vertical="center"/>
    </xf>
    <xf numFmtId="0" fontId="0" fillId="0" borderId="0" xfId="6" applyFont="1" applyAlignment="1" applyProtection="1"/>
    <xf numFmtId="0" fontId="0" fillId="0" borderId="0" xfId="6" applyFont="1" applyAlignment="1" applyProtection="1">
      <alignment horizontal="center"/>
    </xf>
    <xf numFmtId="164" fontId="0" fillId="0" borderId="1" xfId="1" applyFont="1" applyBorder="1" applyAlignment="1" applyProtection="1"/>
    <xf numFmtId="164" fontId="0" fillId="0" borderId="0" xfId="1" applyFont="1" applyBorder="1" applyAlignment="1" applyProtection="1">
      <alignment horizontal="center"/>
    </xf>
    <xf numFmtId="0" fontId="0" fillId="3" borderId="3" xfId="6" applyFont="1" applyFill="1" applyBorder="1" applyAlignment="1" applyProtection="1">
      <alignment horizontal="center"/>
    </xf>
    <xf numFmtId="164" fontId="0" fillId="5" borderId="2" xfId="1" applyFont="1" applyFill="1" applyBorder="1" applyAlignment="1" applyProtection="1">
      <alignment horizontal="center" vertical="center"/>
      <protection locked="0"/>
    </xf>
    <xf numFmtId="0" fontId="3" fillId="3" borderId="2" xfId="6" applyFont="1" applyFill="1" applyBorder="1" applyAlignment="1" applyProtection="1">
      <alignment horizontal="center" vertical="center"/>
    </xf>
    <xf numFmtId="164" fontId="3" fillId="3" borderId="2" xfId="6" applyNumberFormat="1" applyFont="1" applyFill="1" applyBorder="1" applyAlignment="1" applyProtection="1"/>
    <xf numFmtId="164" fontId="3" fillId="3" borderId="2" xfId="1" applyFont="1" applyFill="1" applyBorder="1" applyAlignment="1" applyProtection="1"/>
    <xf numFmtId="164" fontId="3" fillId="0" borderId="2" xfId="6" applyNumberFormat="1" applyFont="1" applyBorder="1" applyAlignment="1" applyProtection="1"/>
    <xf numFmtId="0" fontId="0" fillId="0" borderId="0" xfId="10" applyFont="1" applyAlignment="1" applyProtection="1">
      <alignment wrapText="1"/>
    </xf>
    <xf numFmtId="164" fontId="0" fillId="0" borderId="0" xfId="1" applyFont="1" applyBorder="1" applyAlignment="1" applyProtection="1"/>
    <xf numFmtId="0" fontId="3" fillId="3" borderId="2" xfId="6" applyFont="1" applyFill="1" applyBorder="1" applyAlignment="1" applyProtection="1">
      <alignment horizontal="left"/>
    </xf>
    <xf numFmtId="0" fontId="3" fillId="3" borderId="2" xfId="6" applyFont="1" applyFill="1" applyBorder="1" applyAlignment="1" applyProtection="1">
      <alignment horizontal="center"/>
    </xf>
    <xf numFmtId="164" fontId="3" fillId="3" borderId="2" xfId="1" applyFont="1" applyFill="1" applyBorder="1" applyAlignment="1" applyProtection="1">
      <alignment horizontal="center"/>
    </xf>
    <xf numFmtId="0" fontId="3" fillId="0" borderId="5" xfId="6" applyFont="1" applyBorder="1" applyAlignment="1" applyProtection="1"/>
    <xf numFmtId="0" fontId="4" fillId="0" borderId="0" xfId="6" applyFont="1" applyBorder="1" applyAlignment="1" applyProtection="1"/>
    <xf numFmtId="0" fontId="5" fillId="0" borderId="2" xfId="10" applyFont="1" applyBorder="1" applyAlignment="1" applyProtection="1">
      <alignment vertical="center" wrapText="1"/>
    </xf>
    <xf numFmtId="164" fontId="0" fillId="0" borderId="2" xfId="1" applyFont="1" applyBorder="1" applyAlignment="1" applyProtection="1">
      <alignment vertical="center"/>
    </xf>
    <xf numFmtId="0" fontId="3" fillId="0" borderId="5" xfId="6" applyFont="1" applyBorder="1" applyAlignment="1" applyProtection="1">
      <alignment vertical="center"/>
    </xf>
    <xf numFmtId="166" fontId="5" fillId="0" borderId="2" xfId="2" applyNumberFormat="1" applyFont="1" applyBorder="1" applyAlignment="1" applyProtection="1">
      <alignment vertical="center" wrapText="1"/>
    </xf>
    <xf numFmtId="164" fontId="5" fillId="0" borderId="2" xfId="1" applyFont="1" applyBorder="1" applyAlignment="1" applyProtection="1">
      <alignment vertical="center" wrapText="1"/>
    </xf>
    <xf numFmtId="49" fontId="4" fillId="0" borderId="0" xfId="6" applyNumberFormat="1" applyFont="1" applyAlignment="1" applyProtection="1">
      <alignment horizontal="center" vertical="center"/>
    </xf>
    <xf numFmtId="0" fontId="5" fillId="0" borderId="0" xfId="10" applyFont="1" applyAlignment="1" applyProtection="1">
      <alignment wrapText="1"/>
    </xf>
    <xf numFmtId="166" fontId="5" fillId="0" borderId="0" xfId="2" applyNumberFormat="1" applyFont="1" applyBorder="1" applyAlignment="1" applyProtection="1">
      <alignment wrapText="1"/>
    </xf>
    <xf numFmtId="164" fontId="5" fillId="0" borderId="0" xfId="1" applyFont="1" applyBorder="1" applyAlignment="1" applyProtection="1">
      <alignment wrapText="1"/>
    </xf>
    <xf numFmtId="0" fontId="3" fillId="0" borderId="0" xfId="6" applyFont="1" applyAlignment="1" applyProtection="1"/>
    <xf numFmtId="0" fontId="5" fillId="0" borderId="0" xfId="6" applyFont="1" applyAlignment="1" applyProtection="1">
      <alignment wrapText="1"/>
    </xf>
    <xf numFmtId="49" fontId="0" fillId="0" borderId="6" xfId="6" applyNumberFormat="1" applyFont="1" applyBorder="1" applyAlignment="1" applyProtection="1">
      <alignment horizontal="center" vertical="center"/>
    </xf>
    <xf numFmtId="167" fontId="5" fillId="0" borderId="6" xfId="6" applyNumberFormat="1" applyFont="1" applyBorder="1" applyAlignment="1" applyProtection="1">
      <alignment horizontal="left" wrapText="1"/>
    </xf>
    <xf numFmtId="0" fontId="0" fillId="0" borderId="6" xfId="6" applyFont="1" applyBorder="1" applyAlignment="1" applyProtection="1">
      <alignment horizontal="center"/>
    </xf>
    <xf numFmtId="164" fontId="0" fillId="0" borderId="6" xfId="1" applyFont="1" applyBorder="1" applyAlignment="1" applyProtection="1">
      <alignment horizontal="right"/>
    </xf>
    <xf numFmtId="164" fontId="0" fillId="0" borderId="6" xfId="1" applyFont="1" applyBorder="1" applyAlignment="1" applyProtection="1">
      <alignment horizontal="left"/>
    </xf>
    <xf numFmtId="164" fontId="0" fillId="0" borderId="0" xfId="0" applyNumberFormat="1" applyAlignment="1" applyProtection="1"/>
  </cellXfs>
  <cellStyles count="14">
    <cellStyle name="Měna" xfId="1" builtinId="4"/>
    <cellStyle name="Měna 2" xfId="3"/>
    <cellStyle name="Měna 2 2" xfId="4"/>
    <cellStyle name="Měna 3" xfId="5"/>
    <cellStyle name="Normální" xfId="0" builtinId="0"/>
    <cellStyle name="Normální 17" xfId="6"/>
    <cellStyle name="Normální 17 2" xfId="7"/>
    <cellStyle name="Normální 17 2 2" xfId="8"/>
    <cellStyle name="Normální 17 3" xfId="9"/>
    <cellStyle name="Normální 18" xfId="10"/>
    <cellStyle name="Normální 18 2" xfId="11"/>
    <cellStyle name="Normální 18 2 2" xfId="12"/>
    <cellStyle name="Normální 18 3" xfId="13"/>
    <cellStyle name="Procenta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zoomScale="80" zoomScaleNormal="80" workbookViewId="0">
      <selection activeCell="F5" sqref="F5"/>
    </sheetView>
  </sheetViews>
  <sheetFormatPr defaultColWidth="8.5546875" defaultRowHeight="14.4" x14ac:dyDescent="0.3"/>
  <cols>
    <col min="1" max="1" width="3.109375" customWidth="1"/>
    <col min="2" max="2" width="5.88671875" style="7" customWidth="1"/>
    <col min="3" max="3" width="72" customWidth="1"/>
    <col min="4" max="4" width="8.88671875" customWidth="1"/>
    <col min="5" max="5" width="10.44140625" customWidth="1"/>
    <col min="6" max="6" width="15.88671875" customWidth="1"/>
    <col min="7" max="7" width="15.5546875" customWidth="1"/>
    <col min="8" max="8" width="15.44140625" customWidth="1"/>
    <col min="9" max="9" width="3" customWidth="1"/>
    <col min="10" max="10" width="15.5546875" customWidth="1"/>
    <col min="11" max="11" width="13.109375" customWidth="1"/>
    <col min="12" max="12" width="14.109375" customWidth="1"/>
  </cols>
  <sheetData>
    <row r="1" spans="1:13" ht="15.6" x14ac:dyDescent="0.3">
      <c r="A1" s="8"/>
      <c r="B1" s="6" t="s">
        <v>84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ht="15" customHeight="1" x14ac:dyDescent="0.3">
      <c r="A2" s="8"/>
      <c r="B2" s="5" t="s">
        <v>0</v>
      </c>
      <c r="C2" s="4" t="s">
        <v>1</v>
      </c>
      <c r="D2" s="4" t="s">
        <v>2</v>
      </c>
      <c r="E2" s="4" t="s">
        <v>3</v>
      </c>
      <c r="F2" s="3" t="s">
        <v>4</v>
      </c>
      <c r="G2" s="3"/>
      <c r="H2" s="3"/>
      <c r="I2" s="9"/>
      <c r="J2" s="3" t="s">
        <v>5</v>
      </c>
      <c r="K2" s="3"/>
      <c r="L2" s="2" t="s">
        <v>6</v>
      </c>
    </row>
    <row r="3" spans="1:13" x14ac:dyDescent="0.3">
      <c r="A3" s="8"/>
      <c r="B3" s="5"/>
      <c r="C3" s="4"/>
      <c r="D3" s="4"/>
      <c r="E3" s="4"/>
      <c r="F3" s="10" t="s">
        <v>7</v>
      </c>
      <c r="G3" s="10" t="s">
        <v>8</v>
      </c>
      <c r="H3" s="10" t="s">
        <v>9</v>
      </c>
      <c r="I3" s="11"/>
      <c r="J3" s="10" t="s">
        <v>8</v>
      </c>
      <c r="K3" s="10" t="s">
        <v>9</v>
      </c>
      <c r="L3" s="2"/>
    </row>
    <row r="4" spans="1:13" x14ac:dyDescent="0.3">
      <c r="A4" s="8"/>
      <c r="B4" s="12" t="s">
        <v>10</v>
      </c>
      <c r="C4" s="13" t="s">
        <v>11</v>
      </c>
      <c r="D4" s="14"/>
      <c r="E4" s="14"/>
      <c r="F4" s="15"/>
      <c r="G4" s="16"/>
      <c r="H4" s="16"/>
      <c r="I4" s="17"/>
      <c r="J4" s="16"/>
      <c r="K4" s="16"/>
      <c r="L4" s="2"/>
    </row>
    <row r="5" spans="1:13" s="26" customFormat="1" ht="18" customHeight="1" x14ac:dyDescent="0.3">
      <c r="A5" s="18"/>
      <c r="B5" s="19" t="s">
        <v>12</v>
      </c>
      <c r="C5" s="20" t="s">
        <v>13</v>
      </c>
      <c r="D5" s="21">
        <v>37</v>
      </c>
      <c r="E5" s="22" t="s">
        <v>14</v>
      </c>
      <c r="F5" s="23"/>
      <c r="G5" s="24">
        <f t="shared" ref="G5:G14" si="0">D5*F5</f>
        <v>0</v>
      </c>
      <c r="H5" s="24" t="s">
        <v>15</v>
      </c>
      <c r="I5" s="24"/>
      <c r="J5" s="24">
        <f t="shared" ref="J5:J14" si="1">G5*1.21</f>
        <v>0</v>
      </c>
      <c r="K5" s="24" t="s">
        <v>15</v>
      </c>
      <c r="L5" s="25">
        <f t="shared" ref="L5:L14" si="2">J5-G5</f>
        <v>0</v>
      </c>
    </row>
    <row r="6" spans="1:13" s="26" customFormat="1" ht="18" customHeight="1" x14ac:dyDescent="0.3">
      <c r="A6" s="18"/>
      <c r="B6" s="19" t="s">
        <v>16</v>
      </c>
      <c r="C6" s="20" t="s">
        <v>17</v>
      </c>
      <c r="D6" s="21">
        <v>17</v>
      </c>
      <c r="E6" s="27" t="s">
        <v>14</v>
      </c>
      <c r="F6" s="23"/>
      <c r="G6" s="25">
        <f t="shared" si="0"/>
        <v>0</v>
      </c>
      <c r="H6" s="25" t="s">
        <v>15</v>
      </c>
      <c r="I6" s="25"/>
      <c r="J6" s="25">
        <f t="shared" si="1"/>
        <v>0</v>
      </c>
      <c r="K6" s="25" t="s">
        <v>15</v>
      </c>
      <c r="L6" s="25">
        <f t="shared" si="2"/>
        <v>0</v>
      </c>
    </row>
    <row r="7" spans="1:13" s="26" customFormat="1" ht="18" customHeight="1" x14ac:dyDescent="0.3">
      <c r="A7" s="18"/>
      <c r="B7" s="19" t="s">
        <v>18</v>
      </c>
      <c r="C7" s="20" t="s">
        <v>19</v>
      </c>
      <c r="D7" s="21">
        <v>16</v>
      </c>
      <c r="E7" s="27" t="s">
        <v>14</v>
      </c>
      <c r="F7" s="23"/>
      <c r="G7" s="25">
        <f t="shared" si="0"/>
        <v>0</v>
      </c>
      <c r="H7" s="25" t="s">
        <v>15</v>
      </c>
      <c r="I7" s="25"/>
      <c r="J7" s="25">
        <f t="shared" si="1"/>
        <v>0</v>
      </c>
      <c r="K7" s="25" t="s">
        <v>15</v>
      </c>
      <c r="L7" s="25">
        <f t="shared" si="2"/>
        <v>0</v>
      </c>
    </row>
    <row r="8" spans="1:13" s="26" customFormat="1" ht="18" customHeight="1" x14ac:dyDescent="0.3">
      <c r="A8" s="18"/>
      <c r="B8" s="19" t="s">
        <v>20</v>
      </c>
      <c r="C8" s="28" t="s">
        <v>21</v>
      </c>
      <c r="D8" s="29">
        <v>70</v>
      </c>
      <c r="E8" s="27" t="s">
        <v>14</v>
      </c>
      <c r="F8" s="30"/>
      <c r="G8" s="25">
        <f t="shared" si="0"/>
        <v>0</v>
      </c>
      <c r="H8" s="25" t="s">
        <v>15</v>
      </c>
      <c r="I8" s="25"/>
      <c r="J8" s="25">
        <f t="shared" si="1"/>
        <v>0</v>
      </c>
      <c r="K8" s="25" t="s">
        <v>15</v>
      </c>
      <c r="L8" s="25">
        <f t="shared" si="2"/>
        <v>0</v>
      </c>
    </row>
    <row r="9" spans="1:13" s="26" customFormat="1" ht="18" customHeight="1" x14ac:dyDescent="0.3">
      <c r="A9" s="18"/>
      <c r="B9" s="19" t="s">
        <v>22</v>
      </c>
      <c r="C9" s="28" t="s">
        <v>23</v>
      </c>
      <c r="D9" s="29">
        <v>460</v>
      </c>
      <c r="E9" s="27" t="s">
        <v>24</v>
      </c>
      <c r="F9" s="30"/>
      <c r="G9" s="25">
        <f t="shared" si="0"/>
        <v>0</v>
      </c>
      <c r="H9" s="25" t="s">
        <v>15</v>
      </c>
      <c r="I9" s="25"/>
      <c r="J9" s="25">
        <f t="shared" si="1"/>
        <v>0</v>
      </c>
      <c r="K9" s="25" t="s">
        <v>15</v>
      </c>
      <c r="L9" s="25">
        <f t="shared" si="2"/>
        <v>0</v>
      </c>
    </row>
    <row r="10" spans="1:13" s="26" customFormat="1" ht="18" customHeight="1" x14ac:dyDescent="0.3">
      <c r="A10" s="18"/>
      <c r="B10" s="19" t="s">
        <v>25</v>
      </c>
      <c r="C10" s="28" t="s">
        <v>26</v>
      </c>
      <c r="D10" s="29">
        <v>48</v>
      </c>
      <c r="E10" s="27" t="s">
        <v>24</v>
      </c>
      <c r="F10" s="30"/>
      <c r="G10" s="25">
        <f t="shared" si="0"/>
        <v>0</v>
      </c>
      <c r="H10" s="25" t="s">
        <v>15</v>
      </c>
      <c r="I10" s="25"/>
      <c r="J10" s="25">
        <f t="shared" si="1"/>
        <v>0</v>
      </c>
      <c r="K10" s="25" t="s">
        <v>15</v>
      </c>
      <c r="L10" s="25">
        <f t="shared" si="2"/>
        <v>0</v>
      </c>
    </row>
    <row r="11" spans="1:13" s="26" customFormat="1" ht="18" customHeight="1" x14ac:dyDescent="0.3">
      <c r="A11" s="18"/>
      <c r="B11" s="19" t="s">
        <v>27</v>
      </c>
      <c r="C11" s="28" t="s">
        <v>28</v>
      </c>
      <c r="D11" s="29">
        <v>24</v>
      </c>
      <c r="E11" s="27" t="s">
        <v>14</v>
      </c>
      <c r="F11" s="30"/>
      <c r="G11" s="25">
        <f t="shared" si="0"/>
        <v>0</v>
      </c>
      <c r="H11" s="25" t="s">
        <v>15</v>
      </c>
      <c r="I11" s="25"/>
      <c r="J11" s="25">
        <f t="shared" si="1"/>
        <v>0</v>
      </c>
      <c r="K11" s="25" t="s">
        <v>15</v>
      </c>
      <c r="L11" s="25">
        <f t="shared" si="2"/>
        <v>0</v>
      </c>
    </row>
    <row r="12" spans="1:13" s="26" customFormat="1" ht="18" customHeight="1" x14ac:dyDescent="0.3">
      <c r="A12" s="18"/>
      <c r="B12" s="19" t="s">
        <v>29</v>
      </c>
      <c r="C12" s="28" t="s">
        <v>30</v>
      </c>
      <c r="D12" s="27">
        <v>37</v>
      </c>
      <c r="E12" s="27" t="s">
        <v>14</v>
      </c>
      <c r="F12" s="30"/>
      <c r="G12" s="25">
        <f t="shared" si="0"/>
        <v>0</v>
      </c>
      <c r="H12" s="25" t="s">
        <v>15</v>
      </c>
      <c r="I12" s="25"/>
      <c r="J12" s="25">
        <f t="shared" si="1"/>
        <v>0</v>
      </c>
      <c r="K12" s="25" t="s">
        <v>15</v>
      </c>
      <c r="L12" s="25">
        <f t="shared" si="2"/>
        <v>0</v>
      </c>
    </row>
    <row r="13" spans="1:13" s="26" customFormat="1" ht="18" customHeight="1" x14ac:dyDescent="0.3">
      <c r="A13" s="18"/>
      <c r="B13" s="19" t="s">
        <v>31</v>
      </c>
      <c r="C13" s="28" t="s">
        <v>32</v>
      </c>
      <c r="D13" s="27">
        <v>37</v>
      </c>
      <c r="E13" s="27" t="s">
        <v>14</v>
      </c>
      <c r="F13" s="30"/>
      <c r="G13" s="25">
        <f t="shared" si="0"/>
        <v>0</v>
      </c>
      <c r="H13" s="25" t="s">
        <v>15</v>
      </c>
      <c r="I13" s="25"/>
      <c r="J13" s="25">
        <f t="shared" si="1"/>
        <v>0</v>
      </c>
      <c r="K13" s="25" t="s">
        <v>15</v>
      </c>
      <c r="L13" s="25">
        <f t="shared" si="2"/>
        <v>0</v>
      </c>
    </row>
    <row r="14" spans="1:13" s="26" customFormat="1" ht="18" customHeight="1" x14ac:dyDescent="0.3">
      <c r="A14" s="18"/>
      <c r="B14" s="19" t="s">
        <v>33</v>
      </c>
      <c r="C14" s="28" t="s">
        <v>34</v>
      </c>
      <c r="D14" s="27">
        <v>37</v>
      </c>
      <c r="E14" s="27" t="s">
        <v>14</v>
      </c>
      <c r="F14" s="30"/>
      <c r="G14" s="25">
        <f t="shared" si="0"/>
        <v>0</v>
      </c>
      <c r="H14" s="25" t="s">
        <v>15</v>
      </c>
      <c r="I14" s="25"/>
      <c r="J14" s="25">
        <f t="shared" si="1"/>
        <v>0</v>
      </c>
      <c r="K14" s="25" t="s">
        <v>15</v>
      </c>
      <c r="L14" s="25">
        <f t="shared" si="2"/>
        <v>0</v>
      </c>
    </row>
    <row r="15" spans="1:13" s="26" customFormat="1" ht="18" customHeight="1" x14ac:dyDescent="0.3">
      <c r="A15" s="18"/>
      <c r="B15" s="31"/>
      <c r="C15" s="28"/>
      <c r="D15" s="29"/>
      <c r="E15" s="27"/>
      <c r="F15" s="30"/>
      <c r="G15" s="25"/>
      <c r="H15" s="25"/>
      <c r="I15" s="25"/>
      <c r="J15" s="25"/>
      <c r="K15" s="25"/>
      <c r="L15" s="25"/>
    </row>
    <row r="16" spans="1:13" s="26" customFormat="1" ht="18" customHeight="1" x14ac:dyDescent="0.3">
      <c r="A16" s="32"/>
      <c r="B16" s="33"/>
      <c r="C16" s="34"/>
      <c r="D16" s="35"/>
      <c r="E16" s="36"/>
      <c r="F16" s="37"/>
      <c r="G16" s="38"/>
      <c r="H16" s="38"/>
      <c r="I16" s="38"/>
      <c r="J16" s="38"/>
      <c r="K16" s="38"/>
      <c r="L16" s="38"/>
      <c r="M16" s="39"/>
    </row>
    <row r="17" spans="1:13" x14ac:dyDescent="0.3">
      <c r="A17" s="8"/>
      <c r="B17" s="12" t="s">
        <v>35</v>
      </c>
      <c r="C17" s="13" t="s">
        <v>36</v>
      </c>
      <c r="D17" s="14"/>
      <c r="E17" s="14"/>
      <c r="F17" s="14"/>
      <c r="G17" s="16"/>
      <c r="H17" s="16"/>
      <c r="I17" s="17"/>
      <c r="J17" s="16"/>
      <c r="K17" s="16"/>
      <c r="L17" s="16"/>
    </row>
    <row r="18" spans="1:13" s="26" customFormat="1" ht="18" customHeight="1" x14ac:dyDescent="0.3">
      <c r="A18" s="18"/>
      <c r="B18" s="40" t="s">
        <v>37</v>
      </c>
      <c r="C18" s="41" t="s">
        <v>38</v>
      </c>
      <c r="D18" s="27">
        <v>69</v>
      </c>
      <c r="E18" s="27" t="s">
        <v>14</v>
      </c>
      <c r="F18" s="30"/>
      <c r="G18" s="25">
        <f t="shared" ref="G18:G26" si="3">D18*F18</f>
        <v>0</v>
      </c>
      <c r="H18" s="25" t="s">
        <v>15</v>
      </c>
      <c r="I18" s="25"/>
      <c r="J18" s="25">
        <f t="shared" ref="J18:J26" si="4">G18*1.21</f>
        <v>0</v>
      </c>
      <c r="K18" s="25" t="s">
        <v>15</v>
      </c>
      <c r="L18" s="25">
        <f t="shared" ref="L18:L26" si="5">J18-G18</f>
        <v>0</v>
      </c>
    </row>
    <row r="19" spans="1:13" s="26" customFormat="1" ht="18" customHeight="1" x14ac:dyDescent="0.3">
      <c r="A19" s="18"/>
      <c r="B19" s="40" t="s">
        <v>39</v>
      </c>
      <c r="C19" s="41" t="s">
        <v>40</v>
      </c>
      <c r="D19" s="27">
        <v>70</v>
      </c>
      <c r="E19" s="27" t="s">
        <v>14</v>
      </c>
      <c r="F19" s="30"/>
      <c r="G19" s="25">
        <f t="shared" si="3"/>
        <v>0</v>
      </c>
      <c r="H19" s="25" t="s">
        <v>15</v>
      </c>
      <c r="I19" s="25"/>
      <c r="J19" s="25">
        <f t="shared" si="4"/>
        <v>0</v>
      </c>
      <c r="K19" s="25" t="s">
        <v>15</v>
      </c>
      <c r="L19" s="25">
        <f t="shared" si="5"/>
        <v>0</v>
      </c>
    </row>
    <row r="20" spans="1:13" s="26" customFormat="1" ht="18" customHeight="1" x14ac:dyDescent="0.3">
      <c r="A20" s="18"/>
      <c r="B20" s="40" t="s">
        <v>41</v>
      </c>
      <c r="C20" s="41" t="s">
        <v>42</v>
      </c>
      <c r="D20" s="27">
        <v>37</v>
      </c>
      <c r="E20" s="27" t="s">
        <v>14</v>
      </c>
      <c r="F20" s="30"/>
      <c r="G20" s="25">
        <f t="shared" si="3"/>
        <v>0</v>
      </c>
      <c r="H20" s="25" t="s">
        <v>15</v>
      </c>
      <c r="I20" s="25"/>
      <c r="J20" s="25">
        <f t="shared" si="4"/>
        <v>0</v>
      </c>
      <c r="K20" s="25" t="s">
        <v>15</v>
      </c>
      <c r="L20" s="25">
        <f t="shared" si="5"/>
        <v>0</v>
      </c>
    </row>
    <row r="21" spans="1:13" s="26" customFormat="1" ht="18" customHeight="1" x14ac:dyDescent="0.3">
      <c r="A21" s="18"/>
      <c r="B21" s="40" t="s">
        <v>43</v>
      </c>
      <c r="C21" s="42" t="s">
        <v>44</v>
      </c>
      <c r="D21" s="27">
        <v>37</v>
      </c>
      <c r="E21" s="27" t="s">
        <v>14</v>
      </c>
      <c r="F21" s="30"/>
      <c r="G21" s="25">
        <f t="shared" si="3"/>
        <v>0</v>
      </c>
      <c r="H21" s="25" t="s">
        <v>15</v>
      </c>
      <c r="I21" s="25"/>
      <c r="J21" s="25">
        <f t="shared" si="4"/>
        <v>0</v>
      </c>
      <c r="K21" s="25" t="s">
        <v>15</v>
      </c>
      <c r="L21" s="25">
        <f t="shared" si="5"/>
        <v>0</v>
      </c>
    </row>
    <row r="22" spans="1:13" s="26" customFormat="1" ht="18" customHeight="1" x14ac:dyDescent="0.3">
      <c r="A22" s="18"/>
      <c r="B22" s="40" t="s">
        <v>45</v>
      </c>
      <c r="C22" s="43" t="s">
        <v>46</v>
      </c>
      <c r="D22" s="27">
        <v>460</v>
      </c>
      <c r="E22" s="27" t="s">
        <v>24</v>
      </c>
      <c r="F22" s="30"/>
      <c r="G22" s="25">
        <f t="shared" si="3"/>
        <v>0</v>
      </c>
      <c r="H22" s="25" t="s">
        <v>15</v>
      </c>
      <c r="I22" s="25"/>
      <c r="J22" s="25">
        <f t="shared" si="4"/>
        <v>0</v>
      </c>
      <c r="K22" s="25" t="s">
        <v>15</v>
      </c>
      <c r="L22" s="25">
        <f t="shared" si="5"/>
        <v>0</v>
      </c>
    </row>
    <row r="23" spans="1:13" s="26" customFormat="1" ht="18" customHeight="1" x14ac:dyDescent="0.3">
      <c r="A23" s="18"/>
      <c r="B23" s="40" t="s">
        <v>47</v>
      </c>
      <c r="C23" s="43" t="s">
        <v>48</v>
      </c>
      <c r="D23" s="27">
        <v>48</v>
      </c>
      <c r="E23" s="27" t="s">
        <v>24</v>
      </c>
      <c r="F23" s="30"/>
      <c r="G23" s="25">
        <f t="shared" si="3"/>
        <v>0</v>
      </c>
      <c r="H23" s="25"/>
      <c r="I23" s="25"/>
      <c r="J23" s="25">
        <f t="shared" si="4"/>
        <v>0</v>
      </c>
      <c r="K23" s="25"/>
      <c r="L23" s="25">
        <f t="shared" si="5"/>
        <v>0</v>
      </c>
    </row>
    <row r="24" spans="1:13" s="26" customFormat="1" ht="18" customHeight="1" x14ac:dyDescent="0.3">
      <c r="A24" s="18"/>
      <c r="B24" s="40" t="s">
        <v>49</v>
      </c>
      <c r="C24" s="42" t="s">
        <v>50</v>
      </c>
      <c r="D24" s="27">
        <v>37</v>
      </c>
      <c r="E24" s="27" t="s">
        <v>14</v>
      </c>
      <c r="F24" s="30"/>
      <c r="G24" s="25">
        <f t="shared" si="3"/>
        <v>0</v>
      </c>
      <c r="H24" s="25" t="s">
        <v>15</v>
      </c>
      <c r="I24" s="25"/>
      <c r="J24" s="25">
        <f t="shared" si="4"/>
        <v>0</v>
      </c>
      <c r="K24" s="25" t="s">
        <v>15</v>
      </c>
      <c r="L24" s="25">
        <f t="shared" si="5"/>
        <v>0</v>
      </c>
    </row>
    <row r="25" spans="1:13" s="26" customFormat="1" ht="57.6" x14ac:dyDescent="0.3">
      <c r="A25" s="18"/>
      <c r="B25" s="40" t="s">
        <v>51</v>
      </c>
      <c r="C25" s="44" t="s">
        <v>52</v>
      </c>
      <c r="D25" s="27">
        <v>37</v>
      </c>
      <c r="E25" s="27" t="s">
        <v>14</v>
      </c>
      <c r="F25" s="30"/>
      <c r="G25" s="25">
        <f t="shared" si="3"/>
        <v>0</v>
      </c>
      <c r="H25" s="25" t="s">
        <v>15</v>
      </c>
      <c r="I25" s="25"/>
      <c r="J25" s="25">
        <f t="shared" si="4"/>
        <v>0</v>
      </c>
      <c r="K25" s="25" t="s">
        <v>15</v>
      </c>
      <c r="L25" s="25">
        <f t="shared" si="5"/>
        <v>0</v>
      </c>
    </row>
    <row r="26" spans="1:13" s="26" customFormat="1" x14ac:dyDescent="0.3">
      <c r="A26" s="18"/>
      <c r="B26" s="40" t="s">
        <v>53</v>
      </c>
      <c r="C26" s="44" t="s">
        <v>54</v>
      </c>
      <c r="D26" s="27">
        <v>36</v>
      </c>
      <c r="E26" s="27" t="s">
        <v>14</v>
      </c>
      <c r="F26" s="30"/>
      <c r="G26" s="25">
        <f t="shared" si="3"/>
        <v>0</v>
      </c>
      <c r="H26" s="25" t="s">
        <v>15</v>
      </c>
      <c r="I26" s="25"/>
      <c r="J26" s="25">
        <f t="shared" si="4"/>
        <v>0</v>
      </c>
      <c r="K26" s="25" t="s">
        <v>15</v>
      </c>
      <c r="L26" s="25">
        <f t="shared" si="5"/>
        <v>0</v>
      </c>
    </row>
    <row r="27" spans="1:13" s="26" customFormat="1" x14ac:dyDescent="0.3">
      <c r="A27" s="18"/>
      <c r="B27" s="40" t="s">
        <v>55</v>
      </c>
      <c r="C27" s="41" t="s">
        <v>56</v>
      </c>
      <c r="D27" s="27">
        <v>1</v>
      </c>
      <c r="E27" s="27" t="s">
        <v>57</v>
      </c>
      <c r="F27" s="30"/>
      <c r="G27" s="25" t="s">
        <v>15</v>
      </c>
      <c r="H27" s="25">
        <f>F27*D27</f>
        <v>0</v>
      </c>
      <c r="I27" s="25"/>
      <c r="J27" s="25" t="s">
        <v>15</v>
      </c>
      <c r="K27" s="25">
        <f>H27*1.21</f>
        <v>0</v>
      </c>
      <c r="L27" s="25">
        <f>K27-H27</f>
        <v>0</v>
      </c>
    </row>
    <row r="28" spans="1:13" s="26" customFormat="1" ht="18" customHeight="1" x14ac:dyDescent="0.3">
      <c r="A28" s="1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</row>
    <row r="29" spans="1:13" x14ac:dyDescent="0.3">
      <c r="A29" s="8"/>
      <c r="B29" s="45"/>
      <c r="C29" s="46"/>
      <c r="D29" s="47"/>
      <c r="E29" s="47"/>
      <c r="F29" s="48"/>
      <c r="G29" s="49"/>
      <c r="H29" s="49"/>
      <c r="I29" s="49"/>
      <c r="J29" s="49"/>
      <c r="K29" s="49"/>
      <c r="L29" s="49"/>
    </row>
    <row r="30" spans="1:13" x14ac:dyDescent="0.3">
      <c r="A30" s="8"/>
      <c r="B30" s="12" t="s">
        <v>58</v>
      </c>
      <c r="C30" s="13" t="s">
        <v>59</v>
      </c>
      <c r="D30" s="14"/>
      <c r="E30" s="14"/>
      <c r="F30" s="50"/>
      <c r="G30" s="16"/>
      <c r="H30" s="16"/>
      <c r="I30" s="17"/>
      <c r="J30" s="16"/>
      <c r="K30" s="16"/>
      <c r="L30" s="16"/>
    </row>
    <row r="31" spans="1:13" ht="18" customHeight="1" x14ac:dyDescent="0.3">
      <c r="A31" s="18"/>
      <c r="B31" s="40" t="s">
        <v>60</v>
      </c>
      <c r="C31" s="41" t="s">
        <v>61</v>
      </c>
      <c r="D31" s="27">
        <f>(D19/2)</f>
        <v>35</v>
      </c>
      <c r="E31" s="27" t="s">
        <v>62</v>
      </c>
      <c r="F31" s="51"/>
      <c r="G31" s="25">
        <f>D31*F31</f>
        <v>0</v>
      </c>
      <c r="H31" s="25" t="s">
        <v>15</v>
      </c>
      <c r="I31" s="25"/>
      <c r="J31" s="25">
        <f>G31*1.21</f>
        <v>0</v>
      </c>
      <c r="K31" s="25" t="s">
        <v>15</v>
      </c>
      <c r="L31" s="25">
        <f>J31-G31</f>
        <v>0</v>
      </c>
      <c r="M31" s="26"/>
    </row>
    <row r="32" spans="1:13" ht="18" customHeight="1" x14ac:dyDescent="0.3">
      <c r="A32" s="18"/>
      <c r="B32" s="27" t="s">
        <v>63</v>
      </c>
      <c r="C32" s="41" t="s">
        <v>64</v>
      </c>
      <c r="D32" s="27">
        <f>D8</f>
        <v>70</v>
      </c>
      <c r="E32" s="27" t="s">
        <v>14</v>
      </c>
      <c r="F32" s="51"/>
      <c r="G32" s="25">
        <f>D32*F32</f>
        <v>0</v>
      </c>
      <c r="H32" s="25" t="s">
        <v>15</v>
      </c>
      <c r="I32" s="25"/>
      <c r="J32" s="25">
        <f>G32*1.21</f>
        <v>0</v>
      </c>
      <c r="K32" s="25" t="s">
        <v>15</v>
      </c>
      <c r="L32" s="25">
        <f>J32-G32</f>
        <v>0</v>
      </c>
      <c r="M32" s="26"/>
    </row>
    <row r="33" spans="1:13" ht="18" customHeight="1" x14ac:dyDescent="0.3">
      <c r="A33" s="18"/>
      <c r="B33" s="40" t="s">
        <v>65</v>
      </c>
      <c r="C33" s="41" t="s">
        <v>66</v>
      </c>
      <c r="D33" s="27">
        <v>2</v>
      </c>
      <c r="E33" s="27" t="s">
        <v>14</v>
      </c>
      <c r="F33" s="51"/>
      <c r="G33" s="25">
        <f>D33*F33</f>
        <v>0</v>
      </c>
      <c r="H33" s="25" t="s">
        <v>15</v>
      </c>
      <c r="I33" s="25"/>
      <c r="J33" s="25">
        <f>G33*1.21</f>
        <v>0</v>
      </c>
      <c r="K33" s="25" t="s">
        <v>15</v>
      </c>
      <c r="L33" s="25">
        <f>J33-G33</f>
        <v>0</v>
      </c>
      <c r="M33" s="26"/>
    </row>
    <row r="34" spans="1:13" ht="18" customHeight="1" x14ac:dyDescent="0.3">
      <c r="A34" s="18"/>
      <c r="B34" s="27" t="s">
        <v>67</v>
      </c>
      <c r="C34" s="41" t="s">
        <v>68</v>
      </c>
      <c r="D34" s="27">
        <v>1</v>
      </c>
      <c r="E34" s="27" t="s">
        <v>57</v>
      </c>
      <c r="F34" s="51"/>
      <c r="G34" s="25" t="s">
        <v>15</v>
      </c>
      <c r="H34" s="25">
        <f>F34*D34</f>
        <v>0</v>
      </c>
      <c r="I34" s="25"/>
      <c r="J34" s="25" t="s">
        <v>15</v>
      </c>
      <c r="K34" s="25">
        <f>H34*1.21</f>
        <v>0</v>
      </c>
      <c r="L34" s="25">
        <f>K34-H34</f>
        <v>0</v>
      </c>
      <c r="M34" s="26"/>
    </row>
    <row r="35" spans="1:13" x14ac:dyDescent="0.3">
      <c r="A35" s="8"/>
      <c r="B35" s="52" t="s">
        <v>69</v>
      </c>
      <c r="C35" s="53">
        <f>SUM(G5:H34)</f>
        <v>0</v>
      </c>
      <c r="D35" s="13"/>
      <c r="E35" s="13"/>
      <c r="F35" s="54"/>
      <c r="G35" s="53">
        <f>SUM(G5:G34)</f>
        <v>0</v>
      </c>
      <c r="H35" s="53">
        <f>SUM(H5:H34)</f>
        <v>0</v>
      </c>
      <c r="I35" s="55"/>
      <c r="J35" s="53">
        <f>SUM(J5:J34)</f>
        <v>0</v>
      </c>
      <c r="K35" s="53">
        <f>SUM(K5:K34)</f>
        <v>0</v>
      </c>
      <c r="L35" s="53">
        <f>SUM(L5:L34)</f>
        <v>0</v>
      </c>
    </row>
    <row r="36" spans="1:13" s="26" customFormat="1" x14ac:dyDescent="0.3">
      <c r="A36" s="8"/>
      <c r="B36" s="45"/>
      <c r="C36" s="56"/>
      <c r="D36" s="47"/>
      <c r="E36" s="47"/>
      <c r="F36" s="57"/>
      <c r="G36" s="49"/>
      <c r="H36" s="49"/>
      <c r="I36" s="49"/>
      <c r="J36" s="49"/>
      <c r="K36" s="49"/>
      <c r="L36" s="49"/>
      <c r="M36"/>
    </row>
    <row r="37" spans="1:13" s="26" customFormat="1" x14ac:dyDescent="0.3">
      <c r="A37" s="8"/>
      <c r="B37" s="52"/>
      <c r="C37" s="58" t="s">
        <v>70</v>
      </c>
      <c r="D37" s="59"/>
      <c r="E37" s="59" t="s">
        <v>71</v>
      </c>
      <c r="F37" s="60" t="s">
        <v>72</v>
      </c>
      <c r="G37" s="59" t="s">
        <v>73</v>
      </c>
      <c r="H37" s="59" t="s">
        <v>74</v>
      </c>
      <c r="I37" s="61"/>
      <c r="J37" s="62"/>
      <c r="K37" s="62"/>
      <c r="L37" s="62"/>
      <c r="M37" s="62"/>
    </row>
    <row r="38" spans="1:13" s="26" customFormat="1" ht="18" customHeight="1" x14ac:dyDescent="0.3">
      <c r="A38" s="18"/>
      <c r="B38" s="40" t="s">
        <v>75</v>
      </c>
      <c r="C38" s="63" t="s">
        <v>76</v>
      </c>
      <c r="D38" s="27"/>
      <c r="E38" s="27"/>
      <c r="F38" s="64">
        <f>C35</f>
        <v>0</v>
      </c>
      <c r="G38" s="25">
        <f>H38-F38</f>
        <v>0</v>
      </c>
      <c r="H38" s="25">
        <f>F38*1.21</f>
        <v>0</v>
      </c>
      <c r="I38" s="65"/>
      <c r="J38" s="62"/>
      <c r="K38" s="62"/>
      <c r="L38" s="62"/>
      <c r="M38" s="62"/>
    </row>
    <row r="39" spans="1:13" s="26" customFormat="1" ht="18" customHeight="1" x14ac:dyDescent="0.3">
      <c r="A39" s="18"/>
      <c r="B39" s="40" t="s">
        <v>77</v>
      </c>
      <c r="C39" s="63" t="s">
        <v>78</v>
      </c>
      <c r="D39" s="63"/>
      <c r="E39" s="66" t="e">
        <f>F39/F38</f>
        <v>#DIV/0!</v>
      </c>
      <c r="F39" s="67">
        <f>G35</f>
        <v>0</v>
      </c>
      <c r="G39" s="25">
        <f>H39-F39</f>
        <v>0</v>
      </c>
      <c r="H39" s="25">
        <f>F39*1.21</f>
        <v>0</v>
      </c>
      <c r="I39" s="65"/>
      <c r="J39" s="62"/>
      <c r="K39" s="62"/>
      <c r="L39" s="62"/>
      <c r="M39" s="62"/>
    </row>
    <row r="40" spans="1:13" ht="18" customHeight="1" x14ac:dyDescent="0.3">
      <c r="A40" s="18"/>
      <c r="B40" s="40" t="s">
        <v>79</v>
      </c>
      <c r="C40" s="63" t="s">
        <v>80</v>
      </c>
      <c r="D40" s="63"/>
      <c r="E40" s="66" t="e">
        <f>F40/F38</f>
        <v>#DIV/0!</v>
      </c>
      <c r="F40" s="67">
        <f>H35</f>
        <v>0</v>
      </c>
      <c r="G40" s="25">
        <f>H40-F40</f>
        <v>0</v>
      </c>
      <c r="H40" s="25">
        <f>F40*1.21</f>
        <v>0</v>
      </c>
      <c r="I40" s="65"/>
      <c r="J40" s="62"/>
      <c r="K40" s="62"/>
      <c r="L40" s="62"/>
      <c r="M40" s="62"/>
    </row>
    <row r="41" spans="1:13" x14ac:dyDescent="0.3">
      <c r="A41" s="8"/>
      <c r="B41" s="68"/>
      <c r="C41" s="69"/>
      <c r="D41" s="69"/>
      <c r="E41" s="70"/>
      <c r="F41" s="71"/>
      <c r="G41" s="49"/>
      <c r="H41" s="49"/>
      <c r="I41" s="72"/>
      <c r="J41" s="62"/>
      <c r="K41" s="62"/>
      <c r="L41" s="62"/>
      <c r="M41" s="62"/>
    </row>
    <row r="42" spans="1:13" x14ac:dyDescent="0.3">
      <c r="A42" s="8"/>
      <c r="B42" s="45"/>
      <c r="C42" s="73"/>
      <c r="D42" s="47"/>
      <c r="E42" s="47"/>
      <c r="F42" s="57"/>
      <c r="G42" s="49"/>
      <c r="H42" s="49"/>
      <c r="I42" s="49"/>
      <c r="J42" s="49"/>
      <c r="K42" s="49"/>
      <c r="L42" s="49"/>
    </row>
    <row r="43" spans="1:13" s="26" customFormat="1" x14ac:dyDescent="0.3">
      <c r="A43" s="8"/>
      <c r="B43" s="74" t="s">
        <v>81</v>
      </c>
      <c r="C43" s="75"/>
      <c r="D43" s="76"/>
      <c r="E43" s="76"/>
      <c r="F43" s="77" t="s">
        <v>82</v>
      </c>
      <c r="G43" s="1"/>
      <c r="H43" s="1"/>
      <c r="I43" s="78"/>
      <c r="J43" s="1"/>
      <c r="K43" s="1"/>
      <c r="L43" s="78"/>
      <c r="M43"/>
    </row>
    <row r="44" spans="1:13" s="26" customFormat="1" x14ac:dyDescent="0.3">
      <c r="A44"/>
      <c r="B44" s="7"/>
      <c r="C44"/>
      <c r="D44"/>
      <c r="E44"/>
      <c r="F44"/>
      <c r="G44"/>
      <c r="H44"/>
      <c r="I44"/>
      <c r="J44"/>
      <c r="K44"/>
      <c r="L44"/>
      <c r="M44"/>
    </row>
    <row r="45" spans="1:13" s="26" customFormat="1" x14ac:dyDescent="0.3">
      <c r="A45"/>
      <c r="B45" s="7"/>
      <c r="C45"/>
      <c r="D45"/>
      <c r="E45"/>
      <c r="F45"/>
      <c r="G45"/>
      <c r="H45"/>
      <c r="I45"/>
      <c r="J45"/>
      <c r="K45"/>
      <c r="L45"/>
      <c r="M45"/>
    </row>
    <row r="46" spans="1:13" x14ac:dyDescent="0.3">
      <c r="F46" t="s">
        <v>83</v>
      </c>
      <c r="G46" s="79" t="e">
        <f>H38/#REF!</f>
        <v>#REF!</v>
      </c>
    </row>
  </sheetData>
  <mergeCells count="10">
    <mergeCell ref="G43:H43"/>
    <mergeCell ref="J43:K43"/>
    <mergeCell ref="B1:L1"/>
    <mergeCell ref="B2:B3"/>
    <mergeCell ref="C2:C3"/>
    <mergeCell ref="D2:D3"/>
    <mergeCell ref="E2:E3"/>
    <mergeCell ref="F2:H2"/>
    <mergeCell ref="J2:K2"/>
    <mergeCell ref="L2:L4"/>
  </mergeCells>
  <pageMargins left="0.7" right="0.7" top="0.52986111111111101" bottom="0.54027777777777797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Nikola Smolková</cp:lastModifiedBy>
  <cp:revision>1</cp:revision>
  <dcterms:created xsi:type="dcterms:W3CDTF">2015-06-05T18:19:34Z</dcterms:created>
  <dcterms:modified xsi:type="dcterms:W3CDTF">2022-11-15T06:48:28Z</dcterms:modified>
  <dc:language>cs-CZ</dc:language>
</cp:coreProperties>
</file>