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34" i="3"/>
  <c r="G38" i="3" l="1"/>
  <c r="G18" i="3" l="1"/>
  <c r="G17" i="3"/>
  <c r="B15" i="2" l="1"/>
  <c r="B14" i="2"/>
  <c r="B13" i="2"/>
  <c r="B12" i="2"/>
  <c r="B11" i="2"/>
  <c r="B10" i="2"/>
  <c r="B9" i="2"/>
  <c r="B8" i="2"/>
  <c r="B7" i="2"/>
  <c r="G63" i="3"/>
  <c r="G62" i="3" l="1"/>
  <c r="G61" i="3"/>
  <c r="G14" i="3"/>
  <c r="G15" i="3"/>
  <c r="G16" i="3"/>
  <c r="G9" i="3"/>
  <c r="G53" i="3"/>
  <c r="G52" i="3"/>
  <c r="G51" i="3"/>
  <c r="G43" i="3" l="1"/>
  <c r="G42" i="3"/>
  <c r="AY55" i="3"/>
  <c r="AX55" i="3"/>
  <c r="AW55" i="3"/>
  <c r="AV55" i="3"/>
  <c r="AU55" i="3"/>
  <c r="C55" i="3"/>
  <c r="G50" i="3"/>
  <c r="G49" i="3"/>
  <c r="G48" i="3"/>
  <c r="G47" i="3"/>
  <c r="AY58" i="3"/>
  <c r="AX58" i="3"/>
  <c r="AW58" i="3"/>
  <c r="AV58" i="3"/>
  <c r="AU58" i="3"/>
  <c r="C58" i="3"/>
  <c r="G57" i="3"/>
  <c r="G58" i="3" s="1"/>
  <c r="F15" i="2" s="1"/>
  <c r="G54" i="3" l="1"/>
  <c r="G55" i="3" s="1"/>
  <c r="F14" i="2" s="1"/>
  <c r="AY26" i="3"/>
  <c r="AX26" i="3"/>
  <c r="AW26" i="3"/>
  <c r="AV26" i="3"/>
  <c r="AU26" i="3"/>
  <c r="C26" i="3"/>
  <c r="G25" i="3"/>
  <c r="G24" i="3"/>
  <c r="AY29" i="3"/>
  <c r="AX29" i="3"/>
  <c r="AW29" i="3"/>
  <c r="AV29" i="3"/>
  <c r="AU29" i="3"/>
  <c r="C29" i="3"/>
  <c r="G28" i="3"/>
  <c r="G29" i="3" s="1"/>
  <c r="E11" i="2" s="1"/>
  <c r="G26" i="3" l="1"/>
  <c r="E10" i="2" s="1"/>
  <c r="AY32" i="3"/>
  <c r="AX32" i="3"/>
  <c r="AW32" i="3"/>
  <c r="AV32" i="3"/>
  <c r="AU32" i="3"/>
  <c r="C32" i="3"/>
  <c r="AY45" i="3"/>
  <c r="AX45" i="3"/>
  <c r="AW45" i="3"/>
  <c r="AV45" i="3"/>
  <c r="AU45" i="3"/>
  <c r="C45" i="3"/>
  <c r="G41" i="3"/>
  <c r="G40" i="3"/>
  <c r="G39" i="3"/>
  <c r="G37" i="3"/>
  <c r="G36" i="3"/>
  <c r="G10" i="3"/>
  <c r="C19" i="3"/>
  <c r="AY13" i="3"/>
  <c r="AY19" i="3" s="1"/>
  <c r="AX13" i="3"/>
  <c r="AX19" i="3" s="1"/>
  <c r="AW13" i="3"/>
  <c r="AW19" i="3" s="1"/>
  <c r="AV13" i="3"/>
  <c r="AV19" i="3" s="1"/>
  <c r="G13" i="3"/>
  <c r="G19" i="3" s="1"/>
  <c r="G44" i="3" l="1"/>
  <c r="E8" i="2"/>
  <c r="AU13" i="3"/>
  <c r="AU19" i="3" s="1"/>
  <c r="B16" i="2"/>
  <c r="AY64" i="3"/>
  <c r="AX64" i="3"/>
  <c r="AW64" i="3"/>
  <c r="AV64" i="3"/>
  <c r="AU64" i="3"/>
  <c r="C64" i="3"/>
  <c r="G60" i="3"/>
  <c r="G64" i="3" s="1"/>
  <c r="F16" i="2" s="1"/>
  <c r="G45" i="3" l="1"/>
  <c r="F13" i="2" s="1"/>
  <c r="G21" i="3"/>
  <c r="H17" i="2" l="1"/>
  <c r="F17" i="2"/>
  <c r="G8" i="3" l="1"/>
  <c r="G11" i="3" s="1"/>
  <c r="E7" i="2" l="1"/>
  <c r="G22" i="3"/>
  <c r="E9" i="2" s="1"/>
  <c r="I17" i="2"/>
  <c r="G17" i="2"/>
  <c r="G31" i="3" l="1"/>
  <c r="G32" i="3" s="1"/>
  <c r="D16" i="1"/>
  <c r="C22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AY11" i="3"/>
  <c r="AY22" i="3"/>
  <c r="AW22" i="3"/>
  <c r="AV11" i="3"/>
  <c r="AW11" i="3"/>
  <c r="AX11" i="3"/>
  <c r="AX22" i="3"/>
  <c r="AV22" i="3"/>
  <c r="AU8" i="3"/>
  <c r="AU11" i="3" s="1"/>
  <c r="AU22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<sst xmlns="http://schemas.openxmlformats.org/spreadsheetml/2006/main" count="258" uniqueCount="177">
  <si>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</si>
  <si>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</si>
  <si>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</si>
  <si>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</si>
  <si>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</si>
  <si>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</si>
  <si>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</si>
  <si>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</si>
  <si>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</si>
  <si>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</si>
  <si>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</si>
  <si>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</si>
  <si>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</si>
  <si>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</si>
  <si>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</si>
  <si>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</si>
  <si>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</si>
  <si>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</si>
  <si>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</si>
  <si>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</si>
  <si>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</si>
  <si>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</si>
  <si>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</si>
  <si>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</si>
  <si>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</si>
  <si>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</si>
  <si>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</si>
  <si>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</si>
  <si>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</si>
  <si>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</si>
  <si>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</si>
  <si>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</si>
  <si>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</si>
  <si>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</si>
  <si>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</si>
  <si>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</si>
  <si>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</si>
  <si>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</si>
  <si>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</si>
  <si>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</si>
  <si>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</si>
  <si>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</si>
  <si>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</si>
  <si>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</si>
  <si>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</si>
  <si>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</si>
  <si>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</si>
  <si>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</si>
  <si>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</si>
  <si>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</si>
  <si>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</si>
  <si>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</si>
  <si>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</si>
  <si>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</si>
  <si>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</si>
  <si>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</si>
  <si>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</si>
  <si>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</si>
  <si>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</si>
  <si>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</si>
  <si>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</si>
  <si>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</si>
  <si>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</si>
  <si>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</si>
  <si>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</si>
  <si>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</si>
  <si>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</si>
  <si>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</si>
  <si>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</si>
  <si>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</si>
  <si>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</si>
  <si>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</si>
  <si>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</si>
  <si>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</si>
  <si>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</si>
  <si>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</si>
  <si>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</si>
  <si>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</si>
  <si>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</si>
  <si>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</si>
  <si>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</si>
  <si>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</si>
  <si>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</si>
  <si>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</si>
  <si>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</si>
  <si>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</si>
  <si>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</si>
  <si>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</si>
  <si>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</si>
  <si>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</si>
  <si>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</si>
  <si>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</si>
  <si>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</si>
  <si>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</si>
  <si>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</si>
  <si>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</si>
  <si>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</si>
  <si>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Beton základ. patek prokl. kamenem C 16/20</t>
  </si>
  <si>
    <t>275 31-1611.R00</t>
  </si>
  <si>
    <t>Zdivo základové z bednicích tvárnic, tl. 20 cm  
výplň tvárnic betonem C 16/20</t>
  </si>
  <si>
    <t>274 27-2120.RT3</t>
  </si>
  <si>
    <t xml:space="preserve">Bednění stěn základových patek zabudované  </t>
  </si>
  <si>
    <t>275 35-2111.R00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</si>
  <si>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</si>
  <si>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</si>
  <si>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</si>
  <si>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</si>
  <si>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</si>
  <si>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</si>
  <si>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</si>
  <si>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</si>
  <si>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</si>
  <si>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</si>
  <si>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</si>
  <si>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</si>
  <si>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</si>
  <si>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</si>
  <si>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</si>
  <si>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</si>
  <si>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</si>
  <si>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</si>
  <si>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762 33-2120.RT1</t>
  </si>
  <si>
    <t>Montáž vázaných krovů pravidelných do 224 cm2  
včetně dodávky řeziva, hranoly 12/12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</si>
  <si>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</si>
  <si>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</si>
  <si>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</si>
  <si>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</si>
  <si>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</si>
  <si>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</si>
  <si>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</si>
  <si>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</si>
  <si>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</si>
  <si>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</si>
  <si>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</si>
  <si>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</si>
  <si>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</si>
  <si>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</si>
  <si>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</si>
  <si>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</si>
  <si>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</si>
  <si>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</si>
  <si>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</si>
  <si>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</si>
  <si>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</si>
  <si>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</si>
  <si>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</si>
  <si>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</si>
  <si>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</si>
  <si>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</si>
  <si>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</si>
  <si>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</si>
  <si>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</si>
  <si>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</si>
  <si>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</si>
  <si>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</si>
  <si>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</si>
  <si>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</si>
  <si>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</si>
  <si>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</si>
  <si>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</si>
  <si>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</si>
  <si>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</si>
  <si>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</si>
  <si>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</si>
  <si>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</si>
  <si>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</si>
  <si>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</si>
  <si>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SO03   Přístřešek pro kontejnery na p.p.č.1370/2, k.ú. Stříbrná</t>
  </si>
  <si>
    <t>Montáž vázaných krovů pravidelných do 120 cm2  
včetně dodávky řeziva, hranoly 10/10</t>
  </si>
  <si>
    <t xml:space="preserve">762 33-2110.RT4 </t>
  </si>
  <si>
    <t>762 31-1103.R00</t>
  </si>
  <si>
    <t xml:space="preserve">Montáž kotevních želez, příložek, patek, táhel </t>
  </si>
  <si>
    <t>MAT</t>
  </si>
  <si>
    <t>Kotevní patka tvar U 120/120 TZN (otvor 5/12 mm, kolík 20x250) 81P3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</si>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</sst>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19" fillId="4" borderId="13" xfId="0" applyFont="1" applyFill="1" applyBorder="1"/>
    <xf numFmtId="0" fontId="20" fillId="4" borderId="0" xfId="0" applyFont="1" applyFill="1" applyBorder="1"/>
    <xf numFmtId="0" fontId="20" fillId="4" borderId="7" xfId="0" applyFon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9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167</v>
      </c>
      <c r="D4" s="10"/>
      <c r="E4" s="10"/>
      <c r="F4" s="178"/>
      <c r="G4" s="179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6"/>
      <c r="C6" s="188" t="s">
        <v>80</v>
      </c>
      <c r="D6" s="181"/>
      <c r="E6" s="181"/>
      <c r="F6" s="187"/>
      <c r="G6" s="183"/>
    </row>
    <row r="7" spans="1:57" ht="12.75" customHeight="1" x14ac:dyDescent="0.2">
      <c r="A7" s="7"/>
      <c r="B7" s="186"/>
      <c r="C7" s="189" t="s">
        <v>79</v>
      </c>
      <c r="D7" s="182"/>
      <c r="E7" s="182"/>
      <c r="F7" s="180"/>
      <c r="G7" s="190"/>
    </row>
    <row r="8" spans="1:57" x14ac:dyDescent="0.2">
      <c r="A8" s="167" t="s">
        <v>5</v>
      </c>
      <c r="B8" s="15"/>
      <c r="C8" s="210" t="s">
        <v>68</v>
      </c>
      <c r="D8" s="211"/>
      <c r="E8" s="169" t="s">
        <v>6</v>
      </c>
      <c r="F8" s="18"/>
      <c r="G8" s="19">
        <v>0</v>
      </c>
      <c r="H8" s="20"/>
      <c r="I8" s="20"/>
    </row>
    <row r="9" spans="1:57" ht="25.5" customHeight="1" x14ac:dyDescent="0.2">
      <c r="A9" s="167" t="s">
        <v>7</v>
      </c>
      <c r="B9" s="15"/>
      <c r="C9" s="210" t="s">
        <v>174</v>
      </c>
      <c r="D9" s="211"/>
      <c r="E9" s="168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1" t="s">
        <v>69</v>
      </c>
      <c r="B12" s="11"/>
      <c r="C12" s="11"/>
      <c r="D12" s="11"/>
      <c r="E12" s="193"/>
      <c r="F12" s="194"/>
      <c r="G12" s="195"/>
      <c r="BA12" s="28"/>
      <c r="BB12" s="28"/>
      <c r="BC12" s="28"/>
      <c r="BD12" s="28"/>
      <c r="BE12" s="28"/>
    </row>
    <row r="13" spans="1:57" x14ac:dyDescent="0.2">
      <c r="A13" s="172" t="s">
        <v>70</v>
      </c>
      <c r="B13" s="170"/>
      <c r="C13" s="11"/>
      <c r="D13" s="11"/>
      <c r="E13" s="212"/>
      <c r="F13" s="213"/>
      <c r="G13" s="214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196"/>
      <c r="B26" s="197"/>
      <c r="C26" s="198" t="s">
        <v>32</v>
      </c>
      <c r="D26" s="197"/>
      <c r="E26" s="198" t="s">
        <v>32</v>
      </c>
      <c r="F26" s="197"/>
      <c r="G26" s="199"/>
    </row>
    <row r="27" spans="1:7" x14ac:dyDescent="0.2">
      <c r="A27" s="200" t="s">
        <v>33</v>
      </c>
      <c r="B27" s="201"/>
      <c r="C27" s="202" t="s">
        <v>33</v>
      </c>
      <c r="D27" s="203"/>
      <c r="E27" s="202" t="s">
        <v>33</v>
      </c>
      <c r="F27" s="203"/>
      <c r="G27" s="204"/>
    </row>
    <row r="28" spans="1:7" x14ac:dyDescent="0.2">
      <c r="A28" s="200"/>
      <c r="B28" s="205"/>
      <c r="C28" s="202" t="s">
        <v>34</v>
      </c>
      <c r="D28" s="203"/>
      <c r="E28" s="202" t="s">
        <v>35</v>
      </c>
      <c r="F28" s="203"/>
      <c r="G28" s="204"/>
    </row>
    <row r="29" spans="1:7" x14ac:dyDescent="0.2">
      <c r="A29" s="200"/>
      <c r="B29" s="203"/>
      <c r="C29" s="202"/>
      <c r="D29" s="203"/>
      <c r="E29" s="202"/>
      <c r="F29" s="203"/>
      <c r="G29" s="204"/>
    </row>
    <row r="30" spans="1:7" ht="52.5" customHeight="1" x14ac:dyDescent="0.2">
      <c r="A30" s="200"/>
      <c r="B30" s="203"/>
      <c r="C30" s="202"/>
      <c r="D30" s="203"/>
      <c r="E30" s="202"/>
      <c r="F30" s="203"/>
      <c r="G30" s="204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215" t="s">
        <v>78</v>
      </c>
      <c r="C39" s="215"/>
      <c r="D39" s="215"/>
      <c r="E39" s="215"/>
      <c r="F39" s="215"/>
      <c r="G39" s="215"/>
      <c r="H39" t="s">
        <v>2</v>
      </c>
    </row>
    <row r="40" spans="1:8" x14ac:dyDescent="0.2">
      <c r="A40" s="64"/>
      <c r="B40" s="215"/>
      <c r="C40" s="215"/>
      <c r="D40" s="215"/>
      <c r="E40" s="215"/>
      <c r="F40" s="215"/>
      <c r="G40" s="215"/>
      <c r="H40" t="s">
        <v>2</v>
      </c>
    </row>
    <row r="41" spans="1:8" x14ac:dyDescent="0.2">
      <c r="B41" s="217"/>
      <c r="C41" s="217"/>
      <c r="D41" s="217"/>
      <c r="E41" s="217"/>
      <c r="F41" s="217"/>
      <c r="G41" s="217"/>
    </row>
    <row r="42" spans="1:8" ht="12.75" customHeight="1" x14ac:dyDescent="0.2">
      <c r="B42" s="218"/>
      <c r="C42" s="218"/>
      <c r="D42" s="176"/>
      <c r="E42" s="174"/>
      <c r="F42" s="174"/>
      <c r="G42" s="174"/>
    </row>
    <row r="43" spans="1:8" x14ac:dyDescent="0.2">
      <c r="B43" s="218"/>
      <c r="C43" s="218"/>
      <c r="D43" s="177"/>
      <c r="E43" s="175"/>
      <c r="F43" s="175"/>
      <c r="G43" s="175"/>
    </row>
    <row r="44" spans="1:8" x14ac:dyDescent="0.2">
      <c r="B44" s="173"/>
      <c r="C44" s="173"/>
      <c r="D44" s="173"/>
      <c r="E44" s="173"/>
      <c r="F44" s="173"/>
      <c r="G44" s="173"/>
    </row>
    <row r="45" spans="1:8" x14ac:dyDescent="0.2">
      <c r="B45" s="173"/>
      <c r="C45" s="173"/>
      <c r="D45" s="173"/>
      <c r="E45" s="173"/>
      <c r="F45" s="173"/>
      <c r="G45" s="173"/>
    </row>
    <row r="46" spans="1:8" x14ac:dyDescent="0.2">
      <c r="B46" s="173"/>
      <c r="C46" s="173"/>
      <c r="D46" s="173"/>
      <c r="E46" s="173"/>
      <c r="F46" s="173"/>
      <c r="G46" s="173"/>
    </row>
    <row r="47" spans="1:8" x14ac:dyDescent="0.2">
      <c r="B47" s="216"/>
      <c r="C47" s="216"/>
      <c r="D47" s="216"/>
      <c r="E47" s="216"/>
      <c r="F47" s="216"/>
      <c r="G47" s="216"/>
    </row>
    <row r="48" spans="1:8" x14ac:dyDescent="0.2">
      <c r="B48" s="216"/>
      <c r="C48" s="216"/>
      <c r="D48" s="216"/>
      <c r="E48" s="216"/>
      <c r="F48" s="216"/>
      <c r="G48" s="216"/>
    </row>
    <row r="49" spans="1:8" x14ac:dyDescent="0.2">
      <c r="B49" s="216"/>
      <c r="C49" s="216"/>
      <c r="D49" s="216"/>
      <c r="E49" s="216"/>
      <c r="F49" s="216"/>
      <c r="G49" s="216"/>
    </row>
    <row r="50" spans="1:8" ht="14.25" customHeight="1" x14ac:dyDescent="0.2">
      <c r="A50" s="63"/>
      <c r="B50" s="215"/>
      <c r="C50" s="215"/>
      <c r="D50" s="215"/>
      <c r="E50" s="215"/>
      <c r="F50" s="215"/>
      <c r="G50" s="215"/>
      <c r="H50" t="s">
        <v>2</v>
      </c>
    </row>
    <row r="51" spans="1:8" ht="12.75" customHeight="1" x14ac:dyDescent="0.2">
      <c r="A51" s="64"/>
      <c r="B51" s="215"/>
      <c r="C51" s="215"/>
      <c r="D51" s="215"/>
      <c r="E51" s="215"/>
      <c r="F51" s="215"/>
      <c r="G51" s="215"/>
      <c r="H51" t="s">
        <v>2</v>
      </c>
    </row>
    <row r="52" spans="1:8" ht="12.75" customHeight="1" x14ac:dyDescent="0.2">
      <c r="A52" s="64"/>
      <c r="B52" s="215"/>
      <c r="C52" s="215"/>
      <c r="D52" s="215"/>
      <c r="E52" s="215"/>
      <c r="F52" s="215"/>
      <c r="G52" s="215"/>
    </row>
    <row r="53" spans="1:8" ht="12.75" customHeight="1" x14ac:dyDescent="0.2">
      <c r="A53" s="64"/>
      <c r="B53" s="215"/>
      <c r="C53" s="215"/>
      <c r="D53" s="215"/>
      <c r="E53" s="215"/>
      <c r="F53" s="215"/>
      <c r="G53" s="215"/>
    </row>
    <row r="54" spans="1:8" x14ac:dyDescent="0.2">
      <c r="A54" s="64"/>
      <c r="B54" s="215"/>
      <c r="C54" s="215"/>
      <c r="D54" s="215"/>
      <c r="E54" s="215"/>
      <c r="F54" s="215"/>
      <c r="G54" s="215"/>
      <c r="H54" t="s">
        <v>2</v>
      </c>
    </row>
    <row r="55" spans="1:8" x14ac:dyDescent="0.2">
      <c r="A55" s="64"/>
      <c r="B55" s="215"/>
      <c r="C55" s="215"/>
      <c r="D55" s="215"/>
      <c r="E55" s="215"/>
      <c r="F55" s="215"/>
      <c r="G55" s="215"/>
      <c r="H55" t="s">
        <v>2</v>
      </c>
    </row>
    <row r="56" spans="1:8" x14ac:dyDescent="0.2">
      <c r="A56" s="64"/>
      <c r="B56" s="215"/>
      <c r="C56" s="215"/>
      <c r="D56" s="215"/>
      <c r="E56" s="215"/>
      <c r="F56" s="215"/>
      <c r="G56" s="215"/>
      <c r="H56" t="s">
        <v>2</v>
      </c>
    </row>
    <row r="57" spans="1:8" x14ac:dyDescent="0.2">
      <c r="B57" s="216"/>
      <c r="C57" s="216"/>
      <c r="D57" s="216"/>
      <c r="E57" s="216"/>
      <c r="F57" s="216"/>
      <c r="G57" s="216"/>
    </row>
    <row r="58" spans="1:8" x14ac:dyDescent="0.2">
      <c r="B58" s="216"/>
      <c r="C58" s="216"/>
      <c r="D58" s="216"/>
      <c r="E58" s="216"/>
      <c r="F58" s="216"/>
      <c r="G58" s="216"/>
    </row>
  </sheetData>
  <mergeCells count="13">
    <mergeCell ref="B58:G58"/>
    <mergeCell ref="B41:G41"/>
    <mergeCell ref="B47:G47"/>
    <mergeCell ref="B48:G48"/>
    <mergeCell ref="B49:G49"/>
    <mergeCell ref="B50:G56"/>
    <mergeCell ref="B42:C42"/>
    <mergeCell ref="B43:C43"/>
    <mergeCell ref="C8:D8"/>
    <mergeCell ref="C9:D9"/>
    <mergeCell ref="E13:G13"/>
    <mergeCell ref="B39:G40"/>
    <mergeCell ref="B57:G5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9" t="s">
        <v>3</v>
      </c>
      <c r="B1" s="220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21" t="s">
        <v>0</v>
      </c>
      <c r="B2" s="222"/>
      <c r="C2" s="71" t="str">
        <f>CONCATENATE(cisloobjektu," ",nazevobjektu)</f>
        <v xml:space="preserve"> SO03   Přístřešek pro kontejnery na p.p.č.1370/2, k.ú. Stříbrná</v>
      </c>
      <c r="D2" s="72"/>
      <c r="E2" s="73"/>
      <c r="F2" s="72"/>
      <c r="G2" s="184"/>
      <c r="H2" s="184"/>
      <c r="I2" s="185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1" t="s">
        <v>62</v>
      </c>
      <c r="B7" s="82" t="str">
        <f>Položky!C7</f>
        <v>Zemní práce</v>
      </c>
      <c r="C7" s="83"/>
      <c r="D7" s="84"/>
      <c r="E7" s="162">
        <f>Položky!G11</f>
        <v>0</v>
      </c>
      <c r="F7" s="163">
        <v>0</v>
      </c>
      <c r="G7" s="163">
        <v>0</v>
      </c>
      <c r="H7" s="163">
        <v>0</v>
      </c>
      <c r="I7" s="164">
        <v>0</v>
      </c>
    </row>
    <row r="8" spans="1:9" s="11" customFormat="1" x14ac:dyDescent="0.2">
      <c r="A8" s="161" t="s">
        <v>66</v>
      </c>
      <c r="B8" s="82" t="str">
        <f>Položky!C12</f>
        <v>Základy, zvláštní zakládání</v>
      </c>
      <c r="C8" s="83"/>
      <c r="D8" s="84"/>
      <c r="E8" s="162">
        <f>Položky!G19</f>
        <v>0</v>
      </c>
      <c r="F8" s="163">
        <v>0</v>
      </c>
      <c r="G8" s="163">
        <v>0</v>
      </c>
      <c r="H8" s="163">
        <v>0</v>
      </c>
      <c r="I8" s="164">
        <v>0</v>
      </c>
    </row>
    <row r="9" spans="1:9" s="11" customFormat="1" x14ac:dyDescent="0.2">
      <c r="A9" s="161" t="s">
        <v>93</v>
      </c>
      <c r="B9" s="82" t="str">
        <f>Položky!C20</f>
        <v>Svislé konstrukce</v>
      </c>
      <c r="C9" s="83"/>
      <c r="D9" s="84"/>
      <c r="E9" s="162">
        <f>Položky!G22</f>
        <v>0</v>
      </c>
      <c r="F9" s="163">
        <v>0</v>
      </c>
      <c r="G9" s="163">
        <v>0</v>
      </c>
      <c r="H9" s="163">
        <v>0</v>
      </c>
      <c r="I9" s="164">
        <v>0</v>
      </c>
    </row>
    <row r="10" spans="1:9" s="11" customFormat="1" x14ac:dyDescent="0.2">
      <c r="A10" s="161" t="s">
        <v>109</v>
      </c>
      <c r="B10" s="82" t="str">
        <f>Položky!C23</f>
        <v>Komunikace</v>
      </c>
      <c r="C10" s="83"/>
      <c r="D10" s="84"/>
      <c r="E10" s="162">
        <f>Položky!G26</f>
        <v>0</v>
      </c>
      <c r="F10" s="163">
        <v>0</v>
      </c>
      <c r="G10" s="163">
        <v>0</v>
      </c>
      <c r="H10" s="163">
        <v>0</v>
      </c>
      <c r="I10" s="164">
        <v>0</v>
      </c>
    </row>
    <row r="11" spans="1:9" s="11" customFormat="1" x14ac:dyDescent="0.2">
      <c r="A11" s="161" t="s">
        <v>92</v>
      </c>
      <c r="B11" s="82" t="str">
        <f>Položky!C27</f>
        <v>Lešení</v>
      </c>
      <c r="C11" s="83"/>
      <c r="D11" s="84"/>
      <c r="E11" s="162">
        <f>Položky!G29</f>
        <v>0</v>
      </c>
      <c r="F11" s="163">
        <v>0</v>
      </c>
      <c r="G11" s="163">
        <v>0</v>
      </c>
      <c r="H11" s="163">
        <v>0</v>
      </c>
      <c r="I11" s="164">
        <v>0</v>
      </c>
    </row>
    <row r="12" spans="1:9" s="11" customFormat="1" x14ac:dyDescent="0.2">
      <c r="A12" s="161" t="s">
        <v>105</v>
      </c>
      <c r="B12" s="82" t="str">
        <f>Položky!C30</f>
        <v>Staveništní přesun hmot</v>
      </c>
      <c r="C12" s="83"/>
      <c r="D12" s="84"/>
      <c r="E12" s="162">
        <f>Položky!G32</f>
        <v>0</v>
      </c>
      <c r="F12" s="163">
        <v>0</v>
      </c>
      <c r="G12" s="163">
        <v>0</v>
      </c>
      <c r="H12" s="163">
        <v>0</v>
      </c>
      <c r="I12" s="164">
        <v>0</v>
      </c>
    </row>
    <row r="13" spans="1:9" s="11" customFormat="1" x14ac:dyDescent="0.2">
      <c r="A13" s="161" t="s">
        <v>131</v>
      </c>
      <c r="B13" s="82" t="str">
        <f>Položky!C33</f>
        <v>Konstrukce tesařské</v>
      </c>
      <c r="C13" s="83"/>
      <c r="D13" s="84"/>
      <c r="E13" s="162">
        <v>0</v>
      </c>
      <c r="F13" s="163">
        <f>Položky!G45</f>
        <v>0</v>
      </c>
      <c r="G13" s="163">
        <v>0</v>
      </c>
      <c r="H13" s="163">
        <v>0</v>
      </c>
      <c r="I13" s="164">
        <v>0</v>
      </c>
    </row>
    <row r="14" spans="1:9" s="11" customFormat="1" x14ac:dyDescent="0.2">
      <c r="A14" s="161" t="s">
        <v>133</v>
      </c>
      <c r="B14" s="82" t="str">
        <f>Položky!C46</f>
        <v>Konstrukce klempířské</v>
      </c>
      <c r="C14" s="83"/>
      <c r="D14" s="84"/>
      <c r="E14" s="162">
        <v>0</v>
      </c>
      <c r="F14" s="163">
        <f>Položky!G55</f>
        <v>0</v>
      </c>
      <c r="G14" s="163">
        <v>0</v>
      </c>
      <c r="H14" s="163">
        <v>0</v>
      </c>
      <c r="I14" s="164">
        <v>0</v>
      </c>
    </row>
    <row r="15" spans="1:9" s="11" customFormat="1" x14ac:dyDescent="0.2">
      <c r="A15" s="161" t="s">
        <v>151</v>
      </c>
      <c r="B15" s="82" t="str">
        <f>Položky!C56</f>
        <v>Nátěry</v>
      </c>
      <c r="C15" s="83"/>
      <c r="D15" s="84"/>
      <c r="E15" s="162">
        <v>0</v>
      </c>
      <c r="F15" s="163">
        <f>Položky!G58</f>
        <v>0</v>
      </c>
      <c r="G15" s="163">
        <v>0</v>
      </c>
      <c r="H15" s="163">
        <v>0</v>
      </c>
      <c r="I15" s="164">
        <v>0</v>
      </c>
    </row>
    <row r="16" spans="1:9" s="11" customFormat="1" ht="13.5" thickBot="1" x14ac:dyDescent="0.25">
      <c r="A16" s="161" t="s">
        <v>76</v>
      </c>
      <c r="B16" s="82" t="str">
        <f>Položky!C59</f>
        <v>Ostatní</v>
      </c>
      <c r="C16" s="83"/>
      <c r="D16" s="84"/>
      <c r="E16" s="162">
        <v>0</v>
      </c>
      <c r="F16" s="163">
        <f>Položky!G64</f>
        <v>0</v>
      </c>
      <c r="G16" s="163">
        <v>0</v>
      </c>
      <c r="H16" s="163">
        <v>0</v>
      </c>
      <c r="I16" s="164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06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23">
        <f>SUM(I22:I22)</f>
        <v>0</v>
      </c>
      <c r="I23" s="224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83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9" customWidth="1"/>
    <col min="6" max="6" width="9.85546875" style="118" customWidth="1"/>
    <col min="7" max="7" width="13.85546875" style="118" customWidth="1"/>
    <col min="8" max="16384" width="9.140625" style="118"/>
  </cols>
  <sheetData>
    <row r="1" spans="1:98" ht="15.75" x14ac:dyDescent="0.25">
      <c r="A1" s="225" t="s">
        <v>54</v>
      </c>
      <c r="B1" s="225"/>
      <c r="C1" s="225"/>
      <c r="D1" s="225"/>
      <c r="E1" s="225"/>
      <c r="F1" s="225"/>
      <c r="G1" s="225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26" t="s">
        <v>3</v>
      </c>
      <c r="B3" s="227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28" t="s">
        <v>0</v>
      </c>
      <c r="B4" s="229"/>
      <c r="C4" s="128" t="str">
        <f>CONCATENATE(cisloobjektu," ",nazevobjektu)</f>
        <v xml:space="preserve"> SO03   Přístřešek pro kontejnery na p.p.č.1370/2, k.ú. Stříbrná</v>
      </c>
      <c r="D4" s="129"/>
      <c r="E4" s="191"/>
      <c r="F4" s="191"/>
      <c r="G4" s="192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07"/>
      <c r="G7" s="143"/>
      <c r="H7" s="144"/>
      <c r="I7" s="145">
        <v>1</v>
      </c>
    </row>
    <row r="8" spans="1:98" x14ac:dyDescent="0.2">
      <c r="A8" s="146">
        <v>1</v>
      </c>
      <c r="B8" s="147" t="s">
        <v>84</v>
      </c>
      <c r="C8" s="148" t="s">
        <v>83</v>
      </c>
      <c r="D8" s="149" t="s">
        <v>65</v>
      </c>
      <c r="E8" s="150">
        <v>5.46</v>
      </c>
      <c r="F8" s="208"/>
      <c r="G8" s="151">
        <f>E8*F8</f>
        <v>0</v>
      </c>
      <c r="I8" s="145">
        <v>2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6">
        <v>2</v>
      </c>
      <c r="B9" s="147" t="s">
        <v>86</v>
      </c>
      <c r="C9" s="148" t="s">
        <v>85</v>
      </c>
      <c r="D9" s="149" t="s">
        <v>65</v>
      </c>
      <c r="E9" s="150">
        <v>3.09</v>
      </c>
      <c r="F9" s="208"/>
      <c r="G9" s="151">
        <f t="shared" ref="G9:G10" si="0">E9*F9</f>
        <v>0</v>
      </c>
      <c r="I9" s="145"/>
    </row>
    <row r="10" spans="1:98" x14ac:dyDescent="0.2">
      <c r="A10" s="146">
        <v>3</v>
      </c>
      <c r="B10" s="147" t="s">
        <v>82</v>
      </c>
      <c r="C10" s="148" t="s">
        <v>81</v>
      </c>
      <c r="D10" s="149" t="s">
        <v>67</v>
      </c>
      <c r="E10" s="150">
        <v>6.0720000000000001</v>
      </c>
      <c r="F10" s="208"/>
      <c r="G10" s="151">
        <f t="shared" si="0"/>
        <v>0</v>
      </c>
      <c r="I10" s="145"/>
    </row>
    <row r="11" spans="1:98" x14ac:dyDescent="0.2">
      <c r="A11" s="152"/>
      <c r="B11" s="153" t="s">
        <v>64</v>
      </c>
      <c r="C11" s="154" t="str">
        <f>CONCATENATE(B7," ",C7)</f>
        <v>1 Zemní práce</v>
      </c>
      <c r="D11" s="152"/>
      <c r="E11" s="155"/>
      <c r="F11" s="209"/>
      <c r="G11" s="156">
        <f>SUM(G8:G10)</f>
        <v>0</v>
      </c>
      <c r="I11" s="145">
        <v>4</v>
      </c>
      <c r="AU11" s="157">
        <f>SUM(AU7:AU8)</f>
        <v>0</v>
      </c>
      <c r="AV11" s="157">
        <f>SUM(AV7:AV8)</f>
        <v>0</v>
      </c>
      <c r="AW11" s="157">
        <f>SUM(AW7:AW8)</f>
        <v>0</v>
      </c>
      <c r="AX11" s="157">
        <f>SUM(AX7:AX8)</f>
        <v>0</v>
      </c>
      <c r="AY11" s="157">
        <f>SUM(AY7:AY8)</f>
        <v>0</v>
      </c>
    </row>
    <row r="12" spans="1:98" x14ac:dyDescent="0.2">
      <c r="A12" s="138" t="s">
        <v>61</v>
      </c>
      <c r="B12" s="139" t="s">
        <v>66</v>
      </c>
      <c r="C12" s="140" t="s">
        <v>165</v>
      </c>
      <c r="D12" s="141"/>
      <c r="E12" s="142"/>
      <c r="F12" s="207"/>
      <c r="G12" s="143"/>
      <c r="H12" s="144"/>
      <c r="I12" s="145">
        <v>1</v>
      </c>
    </row>
    <row r="13" spans="1:98" x14ac:dyDescent="0.2">
      <c r="A13" s="146">
        <v>4</v>
      </c>
      <c r="B13" s="147" t="s">
        <v>88</v>
      </c>
      <c r="C13" s="148" t="s">
        <v>87</v>
      </c>
      <c r="D13" s="149" t="s">
        <v>65</v>
      </c>
      <c r="E13" s="150">
        <v>0.35</v>
      </c>
      <c r="F13" s="208"/>
      <c r="G13" s="151">
        <f>E13*F13</f>
        <v>0</v>
      </c>
      <c r="I13" s="145">
        <v>2</v>
      </c>
      <c r="U13" s="118">
        <v>12</v>
      </c>
      <c r="V13" s="118">
        <v>0</v>
      </c>
      <c r="W13" s="118">
        <v>1</v>
      </c>
      <c r="AT13" s="118">
        <v>1</v>
      </c>
      <c r="AU13" s="118">
        <f>IF(AT13=1,G13,0)</f>
        <v>0</v>
      </c>
      <c r="AV13" s="118">
        <f>IF(AT13=2,G13,0)</f>
        <v>0</v>
      </c>
      <c r="AW13" s="118">
        <f>IF(AT13=3,G13,0)</f>
        <v>0</v>
      </c>
      <c r="AX13" s="118">
        <f>IF(AT13=4,G13,0)</f>
        <v>0</v>
      </c>
      <c r="AY13" s="118">
        <f>IF(AT13=5,G13,0)</f>
        <v>0</v>
      </c>
      <c r="CT13" s="118">
        <v>0</v>
      </c>
    </row>
    <row r="14" spans="1:98" ht="22.5" x14ac:dyDescent="0.2">
      <c r="A14" s="146">
        <v>5</v>
      </c>
      <c r="B14" s="147" t="s">
        <v>100</v>
      </c>
      <c r="C14" s="148" t="s">
        <v>99</v>
      </c>
      <c r="D14" s="149" t="s">
        <v>67</v>
      </c>
      <c r="E14" s="150">
        <v>2.88</v>
      </c>
      <c r="F14" s="208"/>
      <c r="G14" s="151">
        <f t="shared" ref="G14:G18" si="1">E14*F14</f>
        <v>0</v>
      </c>
      <c r="I14" s="145"/>
    </row>
    <row r="15" spans="1:98" x14ac:dyDescent="0.2">
      <c r="A15" s="146">
        <v>6</v>
      </c>
      <c r="B15" s="147" t="s">
        <v>96</v>
      </c>
      <c r="C15" s="148" t="s">
        <v>95</v>
      </c>
      <c r="D15" s="149" t="s">
        <v>65</v>
      </c>
      <c r="E15" s="150">
        <v>1.73</v>
      </c>
      <c r="F15" s="208"/>
      <c r="G15" s="151">
        <f t="shared" si="1"/>
        <v>0</v>
      </c>
      <c r="I15" s="145"/>
    </row>
    <row r="16" spans="1:98" x14ac:dyDescent="0.2">
      <c r="A16" s="146">
        <v>7</v>
      </c>
      <c r="B16" s="147" t="s">
        <v>104</v>
      </c>
      <c r="C16" s="148" t="s">
        <v>103</v>
      </c>
      <c r="D16" s="149" t="s">
        <v>73</v>
      </c>
      <c r="E16" s="150">
        <v>0.06</v>
      </c>
      <c r="F16" s="208"/>
      <c r="G16" s="151">
        <f t="shared" si="1"/>
        <v>0</v>
      </c>
      <c r="I16" s="145"/>
    </row>
    <row r="17" spans="1:51" x14ac:dyDescent="0.2">
      <c r="A17" s="146">
        <v>8</v>
      </c>
      <c r="B17" s="147" t="s">
        <v>98</v>
      </c>
      <c r="C17" s="148" t="s">
        <v>97</v>
      </c>
      <c r="D17" s="149" t="s">
        <v>65</v>
      </c>
      <c r="E17" s="150">
        <v>0.14000000000000001</v>
      </c>
      <c r="F17" s="208"/>
      <c r="G17" s="151">
        <f t="shared" si="1"/>
        <v>0</v>
      </c>
      <c r="I17" s="145"/>
    </row>
    <row r="18" spans="1:51" x14ac:dyDescent="0.2">
      <c r="A18" s="146">
        <v>9</v>
      </c>
      <c r="B18" s="147" t="s">
        <v>102</v>
      </c>
      <c r="C18" s="148" t="s">
        <v>101</v>
      </c>
      <c r="D18" s="149" t="s">
        <v>67</v>
      </c>
      <c r="E18" s="150">
        <v>1.8</v>
      </c>
      <c r="F18" s="208"/>
      <c r="G18" s="151">
        <f t="shared" si="1"/>
        <v>0</v>
      </c>
      <c r="I18" s="145"/>
    </row>
    <row r="19" spans="1:51" x14ac:dyDescent="0.2">
      <c r="A19" s="152"/>
      <c r="B19" s="153" t="s">
        <v>64</v>
      </c>
      <c r="C19" s="154" t="str">
        <f>CONCATENATE(B12," ",C12)</f>
        <v>2 Základy, zvláštní zakládání</v>
      </c>
      <c r="D19" s="152"/>
      <c r="E19" s="155"/>
      <c r="F19" s="209"/>
      <c r="G19" s="156">
        <f>SUM(G13:G18)</f>
        <v>0</v>
      </c>
      <c r="I19" s="145">
        <v>4</v>
      </c>
      <c r="AU19" s="157">
        <f>SUM(AU12:AU13)</f>
        <v>0</v>
      </c>
      <c r="AV19" s="157">
        <f>SUM(AV12:AV13)</f>
        <v>0</v>
      </c>
      <c r="AW19" s="157">
        <f>SUM(AW12:AW13)</f>
        <v>0</v>
      </c>
      <c r="AX19" s="157">
        <f>SUM(AX12:AX13)</f>
        <v>0</v>
      </c>
      <c r="AY19" s="157">
        <f>SUM(AY12:AY13)</f>
        <v>0</v>
      </c>
    </row>
    <row r="20" spans="1:51" x14ac:dyDescent="0.2">
      <c r="A20" s="138" t="s">
        <v>61</v>
      </c>
      <c r="B20" s="139" t="s">
        <v>93</v>
      </c>
      <c r="C20" s="140" t="s">
        <v>94</v>
      </c>
      <c r="D20" s="141"/>
      <c r="E20" s="142"/>
      <c r="F20" s="207"/>
      <c r="G20" s="143"/>
      <c r="H20" s="144"/>
      <c r="I20" s="145">
        <v>1</v>
      </c>
    </row>
    <row r="21" spans="1:51" ht="22.5" x14ac:dyDescent="0.2">
      <c r="A21" s="146">
        <v>10</v>
      </c>
      <c r="B21" s="147" t="s">
        <v>175</v>
      </c>
      <c r="C21" s="148" t="s">
        <v>176</v>
      </c>
      <c r="D21" s="149" t="s">
        <v>67</v>
      </c>
      <c r="E21" s="150">
        <v>22.8</v>
      </c>
      <c r="F21" s="208"/>
      <c r="G21" s="151">
        <f t="shared" ref="G21" si="2">E21*F21</f>
        <v>0</v>
      </c>
      <c r="I21" s="145"/>
    </row>
    <row r="22" spans="1:51" x14ac:dyDescent="0.2">
      <c r="A22" s="152"/>
      <c r="B22" s="153" t="s">
        <v>64</v>
      </c>
      <c r="C22" s="154" t="str">
        <f>CONCATENATE(B20," ",C20)</f>
        <v>3 Svislé konstrukce</v>
      </c>
      <c r="D22" s="152"/>
      <c r="E22" s="155"/>
      <c r="F22" s="209"/>
      <c r="G22" s="156">
        <f>SUM(G21:G21)</f>
        <v>0</v>
      </c>
      <c r="I22" s="145">
        <v>4</v>
      </c>
      <c r="AU22" s="157">
        <f>SUM(AU20:AU21)</f>
        <v>0</v>
      </c>
      <c r="AV22" s="157">
        <f>SUM(AV20:AV21)</f>
        <v>0</v>
      </c>
      <c r="AW22" s="157">
        <f>SUM(AW20:AW21)</f>
        <v>0</v>
      </c>
      <c r="AX22" s="157">
        <f>SUM(AX20:AX21)</f>
        <v>0</v>
      </c>
      <c r="AY22" s="157">
        <f>SUM(AY20:AY21)</f>
        <v>0</v>
      </c>
    </row>
    <row r="23" spans="1:51" x14ac:dyDescent="0.2">
      <c r="A23" s="138" t="s">
        <v>61</v>
      </c>
      <c r="B23" s="139" t="s">
        <v>109</v>
      </c>
      <c r="C23" s="140" t="s">
        <v>108</v>
      </c>
      <c r="D23" s="141"/>
      <c r="E23" s="142"/>
      <c r="F23" s="207"/>
      <c r="G23" s="143"/>
      <c r="H23" s="144"/>
      <c r="I23" s="145">
        <v>1</v>
      </c>
    </row>
    <row r="24" spans="1:51" ht="22.5" x14ac:dyDescent="0.2">
      <c r="A24" s="146">
        <v>11</v>
      </c>
      <c r="B24" s="147" t="s">
        <v>112</v>
      </c>
      <c r="C24" s="148" t="s">
        <v>111</v>
      </c>
      <c r="D24" s="149" t="s">
        <v>113</v>
      </c>
      <c r="E24" s="150">
        <v>14.08</v>
      </c>
      <c r="F24" s="208"/>
      <c r="G24" s="151">
        <f t="shared" ref="G24:G25" si="3">E24*F24</f>
        <v>0</v>
      </c>
      <c r="I24" s="145"/>
    </row>
    <row r="25" spans="1:51" ht="33.75" x14ac:dyDescent="0.2">
      <c r="A25" s="146">
        <v>12</v>
      </c>
      <c r="B25" s="147" t="s">
        <v>110</v>
      </c>
      <c r="C25" s="148" t="s">
        <v>114</v>
      </c>
      <c r="D25" s="149" t="s">
        <v>67</v>
      </c>
      <c r="E25" s="150">
        <v>27.57</v>
      </c>
      <c r="F25" s="208"/>
      <c r="G25" s="151">
        <f t="shared" si="3"/>
        <v>0</v>
      </c>
      <c r="I25" s="145"/>
    </row>
    <row r="26" spans="1:51" x14ac:dyDescent="0.2">
      <c r="A26" s="152"/>
      <c r="B26" s="153" t="s">
        <v>64</v>
      </c>
      <c r="C26" s="154" t="str">
        <f>CONCATENATE(B23," ",C23)</f>
        <v>5 Komunikace</v>
      </c>
      <c r="D26" s="152"/>
      <c r="E26" s="155"/>
      <c r="F26" s="209"/>
      <c r="G26" s="156">
        <f>SUM(G24:G25)</f>
        <v>0</v>
      </c>
      <c r="I26" s="145">
        <v>4</v>
      </c>
      <c r="AU26" s="157">
        <f>SUM(AU23:AU25)</f>
        <v>0</v>
      </c>
      <c r="AV26" s="157">
        <f>SUM(AV23:AV25)</f>
        <v>0</v>
      </c>
      <c r="AW26" s="157">
        <f>SUM(AW23:AW25)</f>
        <v>0</v>
      </c>
      <c r="AX26" s="157">
        <f>SUM(AX23:AX25)</f>
        <v>0</v>
      </c>
      <c r="AY26" s="157">
        <f>SUM(AY23:AY25)</f>
        <v>0</v>
      </c>
    </row>
    <row r="27" spans="1:51" x14ac:dyDescent="0.2">
      <c r="A27" s="138" t="s">
        <v>61</v>
      </c>
      <c r="B27" s="139" t="s">
        <v>92</v>
      </c>
      <c r="C27" s="140" t="s">
        <v>91</v>
      </c>
      <c r="D27" s="141"/>
      <c r="E27" s="142"/>
      <c r="F27" s="207"/>
      <c r="G27" s="143"/>
      <c r="H27" s="144"/>
      <c r="I27" s="145">
        <v>1</v>
      </c>
    </row>
    <row r="28" spans="1:51" x14ac:dyDescent="0.2">
      <c r="A28" s="146">
        <v>13</v>
      </c>
      <c r="B28" s="147" t="s">
        <v>90</v>
      </c>
      <c r="C28" s="148" t="s">
        <v>89</v>
      </c>
      <c r="D28" s="149" t="s">
        <v>67</v>
      </c>
      <c r="E28" s="150">
        <v>20.6</v>
      </c>
      <c r="F28" s="208"/>
      <c r="G28" s="151">
        <f t="shared" ref="G28" si="4">E28*F28</f>
        <v>0</v>
      </c>
      <c r="I28" s="145"/>
    </row>
    <row r="29" spans="1:51" x14ac:dyDescent="0.2">
      <c r="A29" s="152"/>
      <c r="B29" s="153" t="s">
        <v>64</v>
      </c>
      <c r="C29" s="154" t="str">
        <f>CONCATENATE(B27," ",C27)</f>
        <v>94 Lešení</v>
      </c>
      <c r="D29" s="152"/>
      <c r="E29" s="155"/>
      <c r="F29" s="209"/>
      <c r="G29" s="156">
        <f>SUM(G28:G28)</f>
        <v>0</v>
      </c>
      <c r="I29" s="145">
        <v>4</v>
      </c>
      <c r="AU29" s="157">
        <f>SUM(AU27:AU28)</f>
        <v>0</v>
      </c>
      <c r="AV29" s="157">
        <f>SUM(AV27:AV28)</f>
        <v>0</v>
      </c>
      <c r="AW29" s="157">
        <f>SUM(AW27:AW28)</f>
        <v>0</v>
      </c>
      <c r="AX29" s="157">
        <f>SUM(AX27:AX28)</f>
        <v>0</v>
      </c>
      <c r="AY29" s="157">
        <f>SUM(AY27:AY28)</f>
        <v>0</v>
      </c>
    </row>
    <row r="30" spans="1:51" x14ac:dyDescent="0.2">
      <c r="A30" s="138" t="s">
        <v>61</v>
      </c>
      <c r="B30" s="139" t="s">
        <v>105</v>
      </c>
      <c r="C30" s="140" t="s">
        <v>107</v>
      </c>
      <c r="D30" s="141"/>
      <c r="E30" s="142"/>
      <c r="F30" s="207"/>
      <c r="G30" s="143"/>
      <c r="H30" s="144"/>
      <c r="I30" s="145">
        <v>1</v>
      </c>
    </row>
    <row r="31" spans="1:51" x14ac:dyDescent="0.2">
      <c r="A31" s="146">
        <v>14</v>
      </c>
      <c r="B31" s="147" t="s">
        <v>166</v>
      </c>
      <c r="C31" s="148" t="s">
        <v>106</v>
      </c>
      <c r="D31" s="149" t="s">
        <v>51</v>
      </c>
      <c r="E31" s="150">
        <v>3</v>
      </c>
      <c r="F31" s="208"/>
      <c r="G31" s="151">
        <f t="shared" ref="G31" si="5">E31*F31</f>
        <v>0</v>
      </c>
      <c r="I31" s="145"/>
    </row>
    <row r="32" spans="1:51" x14ac:dyDescent="0.2">
      <c r="A32" s="152"/>
      <c r="B32" s="153" t="s">
        <v>64</v>
      </c>
      <c r="C32" s="154" t="str">
        <f>CONCATENATE(B30," ",C30)</f>
        <v>99 Staveništní přesun hmot</v>
      </c>
      <c r="D32" s="152"/>
      <c r="E32" s="155"/>
      <c r="F32" s="209"/>
      <c r="G32" s="156">
        <f>SUM(G31:G31)</f>
        <v>0</v>
      </c>
      <c r="I32" s="145">
        <v>4</v>
      </c>
      <c r="AU32" s="157">
        <f>SUM(AU30:AU31)</f>
        <v>0</v>
      </c>
      <c r="AV32" s="157">
        <f>SUM(AV30:AV31)</f>
        <v>0</v>
      </c>
      <c r="AW32" s="157">
        <f>SUM(AW30:AW31)</f>
        <v>0</v>
      </c>
      <c r="AX32" s="157">
        <f>SUM(AX30:AX31)</f>
        <v>0</v>
      </c>
      <c r="AY32" s="157">
        <f>SUM(AY30:AY31)</f>
        <v>0</v>
      </c>
    </row>
    <row r="33" spans="1:51" x14ac:dyDescent="0.2">
      <c r="A33" s="138" t="s">
        <v>61</v>
      </c>
      <c r="B33" s="139" t="s">
        <v>131</v>
      </c>
      <c r="C33" s="140" t="s">
        <v>132</v>
      </c>
      <c r="D33" s="141"/>
      <c r="E33" s="142"/>
      <c r="F33" s="207"/>
      <c r="G33" s="143"/>
      <c r="H33" s="144"/>
      <c r="I33" s="145">
        <v>1</v>
      </c>
    </row>
    <row r="34" spans="1:51" x14ac:dyDescent="0.2">
      <c r="A34" s="146">
        <v>15</v>
      </c>
      <c r="B34" s="147" t="s">
        <v>170</v>
      </c>
      <c r="C34" s="148" t="s">
        <v>171</v>
      </c>
      <c r="D34" s="149" t="s">
        <v>139</v>
      </c>
      <c r="E34" s="150">
        <v>2</v>
      </c>
      <c r="F34" s="208"/>
      <c r="G34" s="151">
        <f t="shared" ref="G34:G35" si="6">E34*F34</f>
        <v>0</v>
      </c>
      <c r="H34" s="144"/>
      <c r="I34" s="145"/>
    </row>
    <row r="35" spans="1:51" ht="22.5" x14ac:dyDescent="0.2">
      <c r="A35" s="146">
        <v>16</v>
      </c>
      <c r="B35" s="147" t="s">
        <v>172</v>
      </c>
      <c r="C35" s="148" t="s">
        <v>173</v>
      </c>
      <c r="D35" s="149" t="s">
        <v>139</v>
      </c>
      <c r="E35" s="150">
        <v>2</v>
      </c>
      <c r="F35" s="208"/>
      <c r="G35" s="151">
        <f t="shared" si="6"/>
        <v>0</v>
      </c>
      <c r="H35" s="144"/>
      <c r="I35" s="145"/>
    </row>
    <row r="36" spans="1:51" ht="22.5" x14ac:dyDescent="0.2">
      <c r="A36" s="146">
        <v>17</v>
      </c>
      <c r="B36" s="147" t="s">
        <v>115</v>
      </c>
      <c r="C36" s="148" t="s">
        <v>117</v>
      </c>
      <c r="D36" s="149" t="s">
        <v>113</v>
      </c>
      <c r="E36" s="150">
        <v>9</v>
      </c>
      <c r="F36" s="208"/>
      <c r="G36" s="151">
        <f t="shared" ref="G36:G44" si="7">E36*F36</f>
        <v>0</v>
      </c>
      <c r="I36" s="145"/>
    </row>
    <row r="37" spans="1:51" ht="22.5" x14ac:dyDescent="0.2">
      <c r="A37" s="146">
        <v>18</v>
      </c>
      <c r="B37" s="147" t="s">
        <v>118</v>
      </c>
      <c r="C37" s="148" t="s">
        <v>116</v>
      </c>
      <c r="D37" s="149" t="s">
        <v>113</v>
      </c>
      <c r="E37" s="150">
        <v>36</v>
      </c>
      <c r="F37" s="208"/>
      <c r="G37" s="151">
        <f t="shared" si="7"/>
        <v>0</v>
      </c>
      <c r="I37" s="145"/>
    </row>
    <row r="38" spans="1:51" ht="22.5" x14ac:dyDescent="0.2">
      <c r="A38" s="146">
        <v>19</v>
      </c>
      <c r="B38" s="147" t="s">
        <v>169</v>
      </c>
      <c r="C38" s="148" t="s">
        <v>168</v>
      </c>
      <c r="D38" s="149" t="s">
        <v>113</v>
      </c>
      <c r="E38" s="150">
        <v>9</v>
      </c>
      <c r="F38" s="208"/>
      <c r="G38" s="151">
        <f t="shared" si="7"/>
        <v>0</v>
      </c>
      <c r="I38" s="145"/>
    </row>
    <row r="39" spans="1:51" ht="22.5" x14ac:dyDescent="0.2">
      <c r="A39" s="146">
        <v>20</v>
      </c>
      <c r="B39" s="147" t="s">
        <v>121</v>
      </c>
      <c r="C39" s="148" t="s">
        <v>122</v>
      </c>
      <c r="D39" s="149" t="s">
        <v>113</v>
      </c>
      <c r="E39" s="150">
        <v>5</v>
      </c>
      <c r="F39" s="208"/>
      <c r="G39" s="151">
        <f t="shared" si="7"/>
        <v>0</v>
      </c>
      <c r="I39" s="145"/>
    </row>
    <row r="40" spans="1:51" ht="22.5" x14ac:dyDescent="0.2">
      <c r="A40" s="146">
        <v>21</v>
      </c>
      <c r="B40" s="147" t="s">
        <v>120</v>
      </c>
      <c r="C40" s="148" t="s">
        <v>119</v>
      </c>
      <c r="D40" s="149" t="s">
        <v>113</v>
      </c>
      <c r="E40" s="150">
        <v>9</v>
      </c>
      <c r="F40" s="208"/>
      <c r="G40" s="151">
        <f t="shared" si="7"/>
        <v>0</v>
      </c>
      <c r="I40" s="145"/>
    </row>
    <row r="41" spans="1:51" ht="22.5" x14ac:dyDescent="0.2">
      <c r="A41" s="146">
        <v>22</v>
      </c>
      <c r="B41" s="147" t="s">
        <v>124</v>
      </c>
      <c r="C41" s="148" t="s">
        <v>123</v>
      </c>
      <c r="D41" s="149" t="s">
        <v>67</v>
      </c>
      <c r="E41" s="150">
        <v>21.89</v>
      </c>
      <c r="F41" s="208"/>
      <c r="G41" s="151">
        <f t="shared" si="7"/>
        <v>0</v>
      </c>
      <c r="I41" s="145"/>
    </row>
    <row r="42" spans="1:51" x14ac:dyDescent="0.2">
      <c r="A42" s="146">
        <v>23</v>
      </c>
      <c r="B42" s="147" t="s">
        <v>126</v>
      </c>
      <c r="C42" s="148" t="s">
        <v>125</v>
      </c>
      <c r="D42" s="149" t="s">
        <v>65</v>
      </c>
      <c r="E42" s="150">
        <v>0.96</v>
      </c>
      <c r="F42" s="208"/>
      <c r="G42" s="151">
        <f t="shared" si="7"/>
        <v>0</v>
      </c>
      <c r="I42" s="145"/>
    </row>
    <row r="43" spans="1:51" x14ac:dyDescent="0.2">
      <c r="A43" s="146">
        <v>24</v>
      </c>
      <c r="B43" s="147" t="s">
        <v>128</v>
      </c>
      <c r="C43" s="148" t="s">
        <v>127</v>
      </c>
      <c r="D43" s="149" t="s">
        <v>67</v>
      </c>
      <c r="E43" s="150">
        <v>43.76</v>
      </c>
      <c r="F43" s="208"/>
      <c r="G43" s="151">
        <f t="shared" si="7"/>
        <v>0</v>
      </c>
      <c r="I43" s="145"/>
    </row>
    <row r="44" spans="1:51" x14ac:dyDescent="0.2">
      <c r="A44" s="146">
        <v>25</v>
      </c>
      <c r="B44" s="147" t="s">
        <v>130</v>
      </c>
      <c r="C44" s="148" t="s">
        <v>129</v>
      </c>
      <c r="D44" s="149" t="s">
        <v>51</v>
      </c>
      <c r="E44" s="150">
        <v>6.7</v>
      </c>
      <c r="F44" s="208"/>
      <c r="G44" s="151">
        <f t="shared" si="7"/>
        <v>0</v>
      </c>
      <c r="I44" s="145"/>
    </row>
    <row r="45" spans="1:51" x14ac:dyDescent="0.2">
      <c r="A45" s="152"/>
      <c r="B45" s="153" t="s">
        <v>64</v>
      </c>
      <c r="C45" s="154" t="str">
        <f>CONCATENATE(B33," ",C33)</f>
        <v>762 Konstrukce tesařské</v>
      </c>
      <c r="D45" s="152"/>
      <c r="E45" s="155"/>
      <c r="F45" s="209"/>
      <c r="G45" s="156">
        <f>SUM(G34:G44)</f>
        <v>0</v>
      </c>
      <c r="I45" s="145">
        <v>4</v>
      </c>
      <c r="AU45" s="157">
        <f>SUM(AU33:AU44)</f>
        <v>0</v>
      </c>
      <c r="AV45" s="157">
        <f>SUM(AV33:AV44)</f>
        <v>0</v>
      </c>
      <c r="AW45" s="157">
        <f>SUM(AW33:AW44)</f>
        <v>0</v>
      </c>
      <c r="AX45" s="157">
        <f>SUM(AX33:AX44)</f>
        <v>0</v>
      </c>
      <c r="AY45" s="157">
        <f>SUM(AY33:AY44)</f>
        <v>0</v>
      </c>
    </row>
    <row r="46" spans="1:51" x14ac:dyDescent="0.2">
      <c r="A46" s="138" t="s">
        <v>61</v>
      </c>
      <c r="B46" s="139" t="s">
        <v>133</v>
      </c>
      <c r="C46" s="140" t="s">
        <v>155</v>
      </c>
      <c r="D46" s="141"/>
      <c r="E46" s="142"/>
      <c r="F46" s="207"/>
      <c r="G46" s="143"/>
      <c r="H46" s="144"/>
      <c r="I46" s="145">
        <v>1</v>
      </c>
    </row>
    <row r="47" spans="1:51" ht="22.5" x14ac:dyDescent="0.2">
      <c r="A47" s="146">
        <v>26</v>
      </c>
      <c r="B47" s="147" t="s">
        <v>134</v>
      </c>
      <c r="C47" s="148" t="s">
        <v>144</v>
      </c>
      <c r="D47" s="149" t="s">
        <v>67</v>
      </c>
      <c r="E47" s="150">
        <v>21.89</v>
      </c>
      <c r="F47" s="208"/>
      <c r="G47" s="151">
        <f t="shared" ref="G47:G54" si="8">E47*F47</f>
        <v>0</v>
      </c>
      <c r="I47" s="145"/>
    </row>
    <row r="48" spans="1:51" ht="22.5" x14ac:dyDescent="0.2">
      <c r="A48" s="146">
        <v>27</v>
      </c>
      <c r="B48" s="147" t="s">
        <v>135</v>
      </c>
      <c r="C48" s="148" t="s">
        <v>145</v>
      </c>
      <c r="D48" s="149" t="s">
        <v>113</v>
      </c>
      <c r="E48" s="150">
        <v>4.76</v>
      </c>
      <c r="F48" s="208"/>
      <c r="G48" s="151">
        <f t="shared" si="8"/>
        <v>0</v>
      </c>
      <c r="I48" s="145"/>
    </row>
    <row r="49" spans="1:51" ht="22.5" x14ac:dyDescent="0.2">
      <c r="A49" s="146">
        <v>28</v>
      </c>
      <c r="B49" s="147" t="s">
        <v>136</v>
      </c>
      <c r="C49" s="148" t="s">
        <v>146</v>
      </c>
      <c r="D49" s="149" t="s">
        <v>113</v>
      </c>
      <c r="E49" s="150">
        <v>18.399999999999999</v>
      </c>
      <c r="F49" s="208"/>
      <c r="G49" s="151">
        <f t="shared" si="8"/>
        <v>0</v>
      </c>
      <c r="I49" s="145"/>
    </row>
    <row r="50" spans="1:51" ht="22.5" x14ac:dyDescent="0.2">
      <c r="A50" s="146">
        <v>29</v>
      </c>
      <c r="B50" s="147" t="s">
        <v>137</v>
      </c>
      <c r="C50" s="148" t="s">
        <v>147</v>
      </c>
      <c r="D50" s="149" t="s">
        <v>113</v>
      </c>
      <c r="E50" s="150">
        <v>9.1999999999999993</v>
      </c>
      <c r="F50" s="208"/>
      <c r="G50" s="151">
        <f t="shared" si="8"/>
        <v>0</v>
      </c>
      <c r="I50" s="145"/>
    </row>
    <row r="51" spans="1:51" ht="22.5" x14ac:dyDescent="0.2">
      <c r="A51" s="146">
        <v>30</v>
      </c>
      <c r="B51" s="147" t="s">
        <v>138</v>
      </c>
      <c r="C51" s="148" t="s">
        <v>148</v>
      </c>
      <c r="D51" s="149" t="s">
        <v>139</v>
      </c>
      <c r="E51" s="150">
        <v>2</v>
      </c>
      <c r="F51" s="208"/>
      <c r="G51" s="151">
        <f t="shared" si="8"/>
        <v>0</v>
      </c>
      <c r="I51" s="145"/>
    </row>
    <row r="52" spans="1:51" ht="22.5" x14ac:dyDescent="0.2">
      <c r="A52" s="146">
        <v>31</v>
      </c>
      <c r="B52" s="147" t="s">
        <v>140</v>
      </c>
      <c r="C52" s="148" t="s">
        <v>149</v>
      </c>
      <c r="D52" s="149" t="s">
        <v>113</v>
      </c>
      <c r="E52" s="150">
        <v>18.399999999999999</v>
      </c>
      <c r="F52" s="208"/>
      <c r="G52" s="151">
        <f t="shared" si="8"/>
        <v>0</v>
      </c>
      <c r="I52" s="145"/>
    </row>
    <row r="53" spans="1:51" ht="22.5" x14ac:dyDescent="0.2">
      <c r="A53" s="146">
        <v>32</v>
      </c>
      <c r="B53" s="147" t="s">
        <v>141</v>
      </c>
      <c r="C53" s="148" t="s">
        <v>150</v>
      </c>
      <c r="D53" s="149" t="s">
        <v>113</v>
      </c>
      <c r="E53" s="150">
        <v>6</v>
      </c>
      <c r="F53" s="208"/>
      <c r="G53" s="151">
        <f t="shared" si="8"/>
        <v>0</v>
      </c>
      <c r="I53" s="145"/>
    </row>
    <row r="54" spans="1:51" x14ac:dyDescent="0.2">
      <c r="A54" s="146">
        <v>33</v>
      </c>
      <c r="B54" s="147" t="s">
        <v>143</v>
      </c>
      <c r="C54" s="148" t="s">
        <v>142</v>
      </c>
      <c r="D54" s="149" t="s">
        <v>51</v>
      </c>
      <c r="E54" s="150">
        <v>1.85</v>
      </c>
      <c r="F54" s="208"/>
      <c r="G54" s="151">
        <f t="shared" si="8"/>
        <v>0</v>
      </c>
      <c r="I54" s="145"/>
    </row>
    <row r="55" spans="1:51" x14ac:dyDescent="0.2">
      <c r="A55" s="152"/>
      <c r="B55" s="153" t="s">
        <v>64</v>
      </c>
      <c r="C55" s="154" t="str">
        <f>CONCATENATE(B46," ",C46)</f>
        <v>764 Konstrukce klempířské</v>
      </c>
      <c r="D55" s="152"/>
      <c r="E55" s="155"/>
      <c r="F55" s="209"/>
      <c r="G55" s="156">
        <f>SUM(G47:G54)</f>
        <v>0</v>
      </c>
      <c r="I55" s="145">
        <v>4</v>
      </c>
      <c r="AU55" s="157">
        <f>SUM(AU46:AU54)</f>
        <v>0</v>
      </c>
      <c r="AV55" s="157">
        <f>SUM(AV46:AV54)</f>
        <v>0</v>
      </c>
      <c r="AW55" s="157">
        <f>SUM(AW46:AW54)</f>
        <v>0</v>
      </c>
      <c r="AX55" s="157">
        <f>SUM(AX46:AX54)</f>
        <v>0</v>
      </c>
      <c r="AY55" s="157">
        <f>SUM(AY46:AY54)</f>
        <v>0</v>
      </c>
    </row>
    <row r="56" spans="1:51" x14ac:dyDescent="0.2">
      <c r="A56" s="138" t="s">
        <v>61</v>
      </c>
      <c r="B56" s="139" t="s">
        <v>151</v>
      </c>
      <c r="C56" s="140" t="s">
        <v>152</v>
      </c>
      <c r="D56" s="141"/>
      <c r="E56" s="142"/>
      <c r="F56" s="207"/>
      <c r="G56" s="143"/>
      <c r="H56" s="144"/>
      <c r="I56" s="145">
        <v>1</v>
      </c>
    </row>
    <row r="57" spans="1:51" x14ac:dyDescent="0.2">
      <c r="A57" s="146">
        <v>34</v>
      </c>
      <c r="B57" s="147" t="s">
        <v>154</v>
      </c>
      <c r="C57" s="148" t="s">
        <v>153</v>
      </c>
      <c r="D57" s="149" t="s">
        <v>67</v>
      </c>
      <c r="E57" s="150">
        <v>43.76</v>
      </c>
      <c r="F57" s="208"/>
      <c r="G57" s="151">
        <f t="shared" ref="G57" si="9">E57*F57</f>
        <v>0</v>
      </c>
      <c r="I57" s="145"/>
    </row>
    <row r="58" spans="1:51" x14ac:dyDescent="0.2">
      <c r="A58" s="152"/>
      <c r="B58" s="153" t="s">
        <v>64</v>
      </c>
      <c r="C58" s="154" t="str">
        <f>CONCATENATE(B56," ",C56)</f>
        <v>783 Nátěry</v>
      </c>
      <c r="D58" s="152"/>
      <c r="E58" s="155"/>
      <c r="F58" s="209"/>
      <c r="G58" s="156">
        <f>SUM(G57:G57)</f>
        <v>0</v>
      </c>
      <c r="I58" s="145">
        <v>4</v>
      </c>
      <c r="AU58" s="157">
        <f>SUM(AU56:AU57)</f>
        <v>0</v>
      </c>
      <c r="AV58" s="157">
        <f>SUM(AV56:AV57)</f>
        <v>0</v>
      </c>
      <c r="AW58" s="157">
        <f>SUM(AW56:AW57)</f>
        <v>0</v>
      </c>
      <c r="AX58" s="157">
        <f>SUM(AX56:AX57)</f>
        <v>0</v>
      </c>
      <c r="AY58" s="157">
        <f>SUM(AY56:AY57)</f>
        <v>0</v>
      </c>
    </row>
    <row r="59" spans="1:51" x14ac:dyDescent="0.2">
      <c r="A59" s="138" t="s">
        <v>61</v>
      </c>
      <c r="B59" s="139" t="s">
        <v>74</v>
      </c>
      <c r="C59" s="140" t="s">
        <v>75</v>
      </c>
      <c r="D59" s="141"/>
      <c r="E59" s="142"/>
      <c r="F59" s="207"/>
      <c r="G59" s="143"/>
      <c r="H59" s="144"/>
      <c r="I59" s="145">
        <v>1</v>
      </c>
    </row>
    <row r="60" spans="1:51" x14ac:dyDescent="0.2">
      <c r="A60" s="146">
        <v>35</v>
      </c>
      <c r="B60" s="147" t="s">
        <v>157</v>
      </c>
      <c r="C60" s="148" t="s">
        <v>156</v>
      </c>
      <c r="D60" s="149" t="s">
        <v>160</v>
      </c>
      <c r="E60" s="150">
        <v>1</v>
      </c>
      <c r="F60" s="208"/>
      <c r="G60" s="151">
        <f t="shared" ref="G60" si="10">E60*F60</f>
        <v>0</v>
      </c>
      <c r="I60" s="145"/>
    </row>
    <row r="61" spans="1:51" x14ac:dyDescent="0.2">
      <c r="A61" s="146">
        <v>36</v>
      </c>
      <c r="B61" s="147" t="s">
        <v>158</v>
      </c>
      <c r="C61" s="148" t="s">
        <v>159</v>
      </c>
      <c r="D61" s="149" t="s">
        <v>160</v>
      </c>
      <c r="E61" s="150">
        <v>1</v>
      </c>
      <c r="F61" s="208"/>
      <c r="G61" s="151">
        <f t="shared" ref="G61:G63" si="11">E61*F61</f>
        <v>0</v>
      </c>
      <c r="I61" s="145"/>
    </row>
    <row r="62" spans="1:51" x14ac:dyDescent="0.2">
      <c r="A62" s="146">
        <v>37</v>
      </c>
      <c r="B62" s="147" t="s">
        <v>164</v>
      </c>
      <c r="C62" s="148" t="s">
        <v>163</v>
      </c>
      <c r="D62" s="149" t="s">
        <v>160</v>
      </c>
      <c r="E62" s="150">
        <v>1</v>
      </c>
      <c r="F62" s="208"/>
      <c r="G62" s="151">
        <f t="shared" si="11"/>
        <v>0</v>
      </c>
      <c r="I62" s="145"/>
    </row>
    <row r="63" spans="1:51" x14ac:dyDescent="0.2">
      <c r="A63" s="146">
        <v>38</v>
      </c>
      <c r="B63" s="147" t="s">
        <v>162</v>
      </c>
      <c r="C63" s="148" t="s">
        <v>161</v>
      </c>
      <c r="D63" s="149" t="s">
        <v>160</v>
      </c>
      <c r="E63" s="150">
        <v>1</v>
      </c>
      <c r="F63" s="208"/>
      <c r="G63" s="151">
        <f t="shared" si="11"/>
        <v>0</v>
      </c>
      <c r="I63" s="145"/>
    </row>
    <row r="64" spans="1:51" x14ac:dyDescent="0.2">
      <c r="A64" s="152"/>
      <c r="B64" s="153" t="s">
        <v>64</v>
      </c>
      <c r="C64" s="154" t="str">
        <f>CONCATENATE(B59," ",C59)</f>
        <v>O Ostatní</v>
      </c>
      <c r="D64" s="152"/>
      <c r="E64" s="155"/>
      <c r="F64" s="209"/>
      <c r="G64" s="156">
        <f>SUM(G60:G63)</f>
        <v>0</v>
      </c>
      <c r="I64" s="145">
        <v>4</v>
      </c>
      <c r="AU64" s="157">
        <f>SUM(AU59:AU60)</f>
        <v>0</v>
      </c>
      <c r="AV64" s="157">
        <f>SUM(AV59:AV60)</f>
        <v>0</v>
      </c>
      <c r="AW64" s="157">
        <f>SUM(AW59:AW60)</f>
        <v>0</v>
      </c>
      <c r="AX64" s="157">
        <f>SUM(AX59:AX60)</f>
        <v>0</v>
      </c>
      <c r="AY64" s="157">
        <f>SUM(AY59:AY60)</f>
        <v>0</v>
      </c>
    </row>
    <row r="65" spans="1:7" x14ac:dyDescent="0.2">
      <c r="A65" s="119"/>
      <c r="B65" s="119"/>
      <c r="C65" s="119"/>
      <c r="D65" s="119"/>
      <c r="E65" s="119"/>
      <c r="F65" s="119"/>
      <c r="G65" s="119"/>
    </row>
    <row r="66" spans="1:7" x14ac:dyDescent="0.2">
      <c r="E66" s="118"/>
    </row>
    <row r="67" spans="1:7" x14ac:dyDescent="0.2">
      <c r="E67" s="118"/>
      <c r="G67" s="165"/>
    </row>
    <row r="68" spans="1:7" x14ac:dyDescent="0.2">
      <c r="E68" s="118"/>
      <c r="G68" s="166"/>
    </row>
    <row r="69" spans="1:7" x14ac:dyDescent="0.2">
      <c r="E69" s="118"/>
    </row>
    <row r="70" spans="1:7" x14ac:dyDescent="0.2">
      <c r="E70" s="118"/>
      <c r="G70" s="166"/>
    </row>
    <row r="71" spans="1:7" x14ac:dyDescent="0.2">
      <c r="E71" s="118"/>
    </row>
    <row r="72" spans="1:7" x14ac:dyDescent="0.2">
      <c r="A72" s="158"/>
      <c r="B72" s="158"/>
      <c r="C72" s="158"/>
      <c r="D72" s="158"/>
      <c r="E72" s="160"/>
      <c r="F72" s="158"/>
      <c r="G72" s="158"/>
    </row>
    <row r="73" spans="1:7" x14ac:dyDescent="0.2">
      <c r="A73" s="158"/>
      <c r="B73" s="158"/>
      <c r="C73" s="158"/>
      <c r="D73" s="158"/>
      <c r="E73" s="160"/>
      <c r="F73" s="158"/>
      <c r="G73" s="158"/>
    </row>
    <row r="74" spans="1:7" x14ac:dyDescent="0.2">
      <c r="A74" s="158"/>
      <c r="B74" s="158"/>
      <c r="C74" s="158"/>
      <c r="D74" s="158"/>
      <c r="E74" s="160"/>
      <c r="F74" s="158"/>
      <c r="G74" s="158"/>
    </row>
    <row r="75" spans="1:7" x14ac:dyDescent="0.2">
      <c r="A75" s="158"/>
      <c r="B75" s="158"/>
      <c r="C75" s="158"/>
      <c r="D75" s="158"/>
      <c r="E75" s="160"/>
      <c r="F75" s="158"/>
      <c r="G75" s="158"/>
    </row>
    <row r="76" spans="1:7" x14ac:dyDescent="0.2">
      <c r="A76" s="158"/>
      <c r="B76" s="158"/>
      <c r="C76" s="158"/>
      <c r="D76" s="158"/>
      <c r="E76" s="160"/>
      <c r="F76" s="158"/>
      <c r="G76" s="158"/>
    </row>
    <row r="77" spans="1:7" x14ac:dyDescent="0.2">
      <c r="A77" s="158"/>
      <c r="B77" s="158"/>
      <c r="C77" s="158"/>
      <c r="D77" s="158"/>
      <c r="E77" s="160"/>
      <c r="F77" s="158"/>
      <c r="G77" s="158"/>
    </row>
    <row r="78" spans="1:7" x14ac:dyDescent="0.2">
      <c r="A78" s="158"/>
      <c r="B78" s="158"/>
      <c r="C78" s="158"/>
      <c r="D78" s="158"/>
      <c r="E78" s="160"/>
      <c r="F78" s="158"/>
      <c r="G78" s="158"/>
    </row>
    <row r="79" spans="1:7" x14ac:dyDescent="0.2">
      <c r="A79" s="158"/>
      <c r="B79" s="158"/>
      <c r="C79" s="158"/>
      <c r="D79" s="158"/>
      <c r="E79" s="160"/>
      <c r="F79" s="158"/>
      <c r="G79" s="158"/>
    </row>
    <row r="80" spans="1:7" x14ac:dyDescent="0.2">
      <c r="A80" s="158"/>
      <c r="B80" s="158"/>
      <c r="C80" s="158"/>
      <c r="D80" s="158"/>
      <c r="E80" s="160"/>
      <c r="F80" s="158"/>
      <c r="G80" s="158"/>
    </row>
    <row r="81" spans="1:7" x14ac:dyDescent="0.2">
      <c r="A81" s="158"/>
      <c r="B81" s="158"/>
      <c r="C81" s="158"/>
      <c r="D81" s="158"/>
      <c r="E81" s="160"/>
      <c r="F81" s="158"/>
      <c r="G81" s="158"/>
    </row>
    <row r="82" spans="1:7" x14ac:dyDescent="0.2">
      <c r="A82" s="158"/>
      <c r="B82" s="158"/>
      <c r="C82" s="158"/>
      <c r="D82" s="158"/>
      <c r="E82" s="160"/>
      <c r="F82" s="158"/>
      <c r="G82" s="158"/>
    </row>
    <row r="83" spans="1:7" x14ac:dyDescent="0.2">
      <c r="A83" s="158"/>
      <c r="B83" s="158"/>
      <c r="C83" s="158"/>
      <c r="D83" s="158"/>
      <c r="E83" s="160"/>
      <c r="F83" s="158"/>
      <c r="G83" s="158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2020-08-12T07:49:17Z</cp:lastPrinted>
  <dcterms:created xsi:type="dcterms:W3CDTF">2015-11-24T06:40:56Z</dcterms:created>
  <dcterms:modified xsi:type="dcterms:W3CDTF">2021-04-12T19:36:01Z</dcterms:modified>
</cp:coreProperties>
</file>