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jiristerba/Desktop/"/>
    </mc:Choice>
  </mc:AlternateContent>
  <xr:revisionPtr revIDLastSave="0" documentId="13_ncr:1_{7A42908D-D4E9-FB42-9A3A-0C2E1F1313EE}" xr6:coauthVersionLast="47" xr6:coauthVersionMax="47" xr10:uidLastSave="{00000000-0000-0000-0000-000000000000}"/>
  <bookViews>
    <workbookView xWindow="4840" yWindow="780" windowWidth="33560" windowHeight="19680" xr2:uid="{3320CC90-502F-4336-896C-119E3AC29E6F}"/>
  </bookViews>
  <sheets>
    <sheet name="Rozpad Ceny" sheetId="1" r:id="rId1"/>
    <sheet name="Komunikace" sheetId="3" r:id="rId2"/>
    <sheet name="Budovy" sheetId="2" r:id="rId3"/>
    <sheet name="Technická infrastruktura" sheetId="4" r:id="rId4"/>
    <sheet name="Drobné stavby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F41" i="1" s="1"/>
  <c r="E12" i="1"/>
  <c r="F12" i="1" s="1"/>
  <c r="E7" i="1"/>
  <c r="F7" i="1" s="1"/>
  <c r="E8" i="1"/>
  <c r="F8" i="1" s="1"/>
  <c r="E9" i="1"/>
  <c r="F9" i="1" s="1"/>
  <c r="E10" i="1"/>
  <c r="F10" i="1" s="1"/>
  <c r="E11" i="1"/>
  <c r="F11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6" i="1"/>
  <c r="F6" i="1" s="1"/>
  <c r="E5" i="1"/>
  <c r="F5" i="1" s="1"/>
  <c r="E4" i="1"/>
  <c r="F4" i="1" s="1"/>
  <c r="B12" i="5"/>
  <c r="B10" i="4"/>
  <c r="B12" i="3"/>
  <c r="B34" i="2"/>
  <c r="D48" i="1"/>
  <c r="D49" i="1" s="1"/>
  <c r="D50" i="1" l="1"/>
  <c r="F48" i="1"/>
  <c r="E48" i="1"/>
</calcChain>
</file>

<file path=xl/sharedStrings.xml><?xml version="1.0" encoding="utf-8"?>
<sst xmlns="http://schemas.openxmlformats.org/spreadsheetml/2006/main" count="167" uniqueCount="142">
  <si>
    <t>Rozpad Ceny pro účely fakturace</t>
  </si>
  <si>
    <t>Obecný název</t>
  </si>
  <si>
    <t>Pozice</t>
  </si>
  <si>
    <t>Části Díla</t>
  </si>
  <si>
    <t>Cena bez DPH</t>
  </si>
  <si>
    <t>DPH (21%)</t>
  </si>
  <si>
    <t>Cena vč. DPH</t>
  </si>
  <si>
    <t>Poznámky a závazné pokyny</t>
  </si>
  <si>
    <t>Vedlejší a ostatní náklady</t>
  </si>
  <si>
    <t>0.</t>
  </si>
  <si>
    <t xml:space="preserve">Realizační dokumentace </t>
  </si>
  <si>
    <t>Nejvýše  2% z celkových realizačních nákladů.</t>
  </si>
  <si>
    <t xml:space="preserve">Dokumentace skutečného provedení </t>
  </si>
  <si>
    <t>Nejméně 1 % z celkových realizačních nákladů.</t>
  </si>
  <si>
    <t xml:space="preserve">Inženýrská činnost spojená s kolaudací </t>
  </si>
  <si>
    <t>Nejméně 0,5 % z celkových realizačních nákladů. Inženýrská činnost bude považována za ukončenou vydáním kolaudačního rozhodnutí.</t>
  </si>
  <si>
    <t xml:space="preserve">Vedlejší rozpočtové náklady </t>
  </si>
  <si>
    <t>Nejvýše 2,5 % z celkových realizačních nákladů.</t>
  </si>
  <si>
    <t xml:space="preserve">„Udržitelná revitalizace a resocializace lokality Medard“ </t>
  </si>
  <si>
    <t>1.</t>
  </si>
  <si>
    <t>SO 01 - Parkoviště P 01 - Svatava</t>
  </si>
  <si>
    <t>SO 02 - Hygienické zázemí P 01</t>
  </si>
  <si>
    <t>SO 03 - Správně-administrativní centrum</t>
  </si>
  <si>
    <t>SO 04 - Parkoviště P 02 - Habartov</t>
  </si>
  <si>
    <t>SO 05 - Návštěvnické centrum a hygienické zázemí P 02</t>
  </si>
  <si>
    <t>SO 06 - Edukativní a sportovní stezka</t>
  </si>
  <si>
    <t>SO 07 - Osvětlení stezky</t>
  </si>
  <si>
    <t>SO 08A - Transformace - lávka pro pěší s vyhlídkou</t>
  </si>
  <si>
    <t>SO 08B - Element voda - vyhlídka na vodě</t>
  </si>
  <si>
    <t>SO 08C - Ptačí oáza-malá a velká vyhlídka</t>
  </si>
  <si>
    <t>SO 08D - Zážitková zóna - mobiliář</t>
  </si>
  <si>
    <t>SO 08E - Geologie - mobiliář</t>
  </si>
  <si>
    <t>SO 08F - Štola Josef - mobiliář</t>
  </si>
  <si>
    <t>SO 08G - Život pod vodou - plovoucí mola</t>
  </si>
  <si>
    <t>SO 08H - Oáza klidu - dřevěné platformy</t>
  </si>
  <si>
    <t>SO 08I - Piknik point - mobiliář</t>
  </si>
  <si>
    <t>SO 09 - Přístupové komunikace do území lokalita Habartov</t>
  </si>
  <si>
    <t>SO 10 - Přístupové komunikace do území lokalita Svatava</t>
  </si>
  <si>
    <t>SO 11 - Manipulační a technická plocha</t>
  </si>
  <si>
    <t>SO 12 - Osvětlení parkovišť</t>
  </si>
  <si>
    <t>SO 13 - Odvodnění parkovišť a zpevněných ploch</t>
  </si>
  <si>
    <t>SO 14 - Sadové úpravy</t>
  </si>
  <si>
    <t>SO 15 - Vodovod</t>
  </si>
  <si>
    <t>SO 16 - Splašková kanalizace (uklidňovací stoka)</t>
  </si>
  <si>
    <t>SO 17 - Dešťová kanalizace</t>
  </si>
  <si>
    <t>SO 18 - Sklad údržby</t>
  </si>
  <si>
    <t>PS 20 - Přípojka elektro lokalita Habartov + objekt DTS</t>
  </si>
  <si>
    <t>PS 21 - Přípojka elektro lokalita Svatava + objekt DTS</t>
  </si>
  <si>
    <t>PS 22 - Kamerový systém</t>
  </si>
  <si>
    <t>PS 23 - Parkovací systém</t>
  </si>
  <si>
    <t>PS 24 - Areálové rozvody NN lokalita Habartov</t>
  </si>
  <si>
    <t>PS 25 - Areálové rozvody NN lokalita Svatava</t>
  </si>
  <si>
    <t>Vybavení a náplň interiérových expozic stavebních objektů - SO 03 – Správně-administrativní centrum  a SO 05 - Návštěvnické centrum</t>
  </si>
  <si>
    <t>2.</t>
  </si>
  <si>
    <t>OO 01A - Náplň expozice objektu SO 03 - Správně-administrativní centrum</t>
  </si>
  <si>
    <t>Součet všech částí Díla na pozici 2. musí tvořit nejméně 1,25 % z celkových realizačních nákladů.</t>
  </si>
  <si>
    <t>OO 01B - Náplň expozice objektu SO 05 - Návštěvnické centrum</t>
  </si>
  <si>
    <t>OO 02A - Vybavení objektu SO 03 - Správně-administrativní centrum</t>
  </si>
  <si>
    <t>OO 02B - Vybavení objektu SO 05 - Návštěvnické centrum</t>
  </si>
  <si>
    <t>OO 03 - Model lokality Medard</t>
  </si>
  <si>
    <t>Vybavení a náplň exteriérových expozic (naučné stezky) a orientační systém v území</t>
  </si>
  <si>
    <t>3.</t>
  </si>
  <si>
    <t>OO 01 - Náplň naučné stezky</t>
  </si>
  <si>
    <t>Součet všech částí Díla na pozici 3. musí tvořit nejméně 1 % z celkových realizačních nákladů.</t>
  </si>
  <si>
    <t>OO 02 - Mobiliář a prvky naučné stezky</t>
  </si>
  <si>
    <t>OO 03 - Orientační systém v území</t>
  </si>
  <si>
    <t>Realizační náklady celkem (bez DPH)</t>
  </si>
  <si>
    <t>Pokyny k vyplnění:</t>
  </si>
  <si>
    <t>Vyplňuje Uchazeč / Zhotovitel.</t>
  </si>
  <si>
    <t>Legenda kategorií fakturace:</t>
  </si>
  <si>
    <r>
      <t xml:space="preserve">Příslušná část Díla bude zaplacena po podpisu zjišťovacího / předávacího protokolu Objednatelem </t>
    </r>
    <r>
      <rPr>
        <b/>
        <sz val="11"/>
        <color theme="1"/>
        <rFont val="Aptos Narrow"/>
        <family val="2"/>
        <scheme val="minor"/>
      </rPr>
      <t>jednou fakturou a to po provedení 100%</t>
    </r>
    <r>
      <rPr>
        <sz val="11"/>
        <color theme="1"/>
        <rFont val="Aptos Narrow"/>
        <family val="2"/>
        <charset val="238"/>
        <scheme val="minor"/>
      </rPr>
      <t xml:space="preserve"> prací, dodávek a služeb.</t>
    </r>
  </si>
  <si>
    <r>
      <rPr>
        <b/>
        <sz val="11"/>
        <color theme="1"/>
        <rFont val="Aptos Narrow"/>
        <family val="2"/>
        <scheme val="minor"/>
      </rPr>
      <t>Poměrný paušál:</t>
    </r>
    <r>
      <rPr>
        <sz val="11"/>
        <color theme="1"/>
        <rFont val="Aptos Narrow"/>
        <family val="2"/>
        <charset val="238"/>
        <scheme val="minor"/>
      </rPr>
      <t xml:space="preserve"> příslušná část Díla bude proplácena průběžně v pravidelných termínech fakturace  a to rovnoměrně poměrnou částí z celková částky části Díla k celkovému počtu fakturací. Počet fakturací respektive konkrétní částka paušálu bude stanovena dle skutečného termínu předání staveniště a bude odpovídat počtu měsíců do Termínu Dokončení Díla dle Harmonogramu.</t>
    </r>
  </si>
  <si>
    <r>
      <t xml:space="preserve">Část Díla </t>
    </r>
    <r>
      <rPr>
        <b/>
        <sz val="11"/>
        <color theme="1"/>
        <rFont val="Aptos Narrow"/>
        <family val="2"/>
        <scheme val="minor"/>
      </rPr>
      <t>Komunikace:</t>
    </r>
    <r>
      <rPr>
        <sz val="11"/>
        <color theme="1"/>
        <rFont val="Aptos Narrow"/>
        <family val="2"/>
        <charset val="238"/>
        <scheme val="minor"/>
      </rPr>
      <t xml:space="preserve"> bude proplácena prostavěnost stavebních dílů v pravidelných termínech fakturace. Poměr stavebních dílů z dané části Díla (objektu či provozního souboru) je stanoven v listu Komunikace.</t>
    </r>
  </si>
  <si>
    <r>
      <t xml:space="preserve">Část Díla </t>
    </r>
    <r>
      <rPr>
        <b/>
        <sz val="11"/>
        <color theme="1"/>
        <rFont val="Aptos Narrow"/>
        <family val="2"/>
        <scheme val="minor"/>
      </rPr>
      <t>Budovy:</t>
    </r>
    <r>
      <rPr>
        <sz val="11"/>
        <color theme="1"/>
        <rFont val="Aptos Narrow"/>
        <family val="2"/>
        <charset val="238"/>
        <scheme val="minor"/>
      </rPr>
      <t xml:space="preserve"> bude proplácena prostavěnost stavebních dílů v pravidelných termínech fakturace. Poměr stavebních dílů z dané části Díla (objektu či provozního souboru) je stanoven v listu Budovy.</t>
    </r>
  </si>
  <si>
    <r>
      <t xml:space="preserve">Část Díla </t>
    </r>
    <r>
      <rPr>
        <b/>
        <sz val="11"/>
        <color theme="1"/>
        <rFont val="Aptos Narrow"/>
        <family val="2"/>
        <scheme val="minor"/>
      </rPr>
      <t>Technická infrastruktura:</t>
    </r>
    <r>
      <rPr>
        <sz val="11"/>
        <color theme="1"/>
        <rFont val="Aptos Narrow"/>
        <family val="2"/>
        <charset val="238"/>
        <scheme val="minor"/>
      </rPr>
      <t xml:space="preserve"> bude proplácena prostavěnost stavebních dílů v pravidelných termínech fakturace. Poměr stavebních dílů z dané části Díla (objektu či provozního souboru) je stanoven v listu Technická infrastruktura.</t>
    </r>
  </si>
  <si>
    <r>
      <t xml:space="preserve">Část Díla </t>
    </r>
    <r>
      <rPr>
        <b/>
        <sz val="11"/>
        <color theme="1"/>
        <rFont val="Aptos Narrow"/>
        <family val="2"/>
        <scheme val="minor"/>
      </rPr>
      <t>Drobné stavby:</t>
    </r>
    <r>
      <rPr>
        <sz val="11"/>
        <color theme="1"/>
        <rFont val="Aptos Narrow"/>
        <family val="2"/>
        <charset val="238"/>
        <scheme val="minor"/>
      </rPr>
      <t xml:space="preserve"> bude proplácena prostavěnost stavebních dílů v pravidelných termínech fakturace. Poměr stavebních dílů z dané části Díla (objektu či provozního souboru) je stanoven v listu Drobné stavby.</t>
    </r>
  </si>
  <si>
    <t>Poznámky:</t>
  </si>
  <si>
    <t>Dodavatelská dokumentace, Průvodní dokumentace, Autorské dozory a další úkony plynoucí ze Smlouvy o Dílo a z Požadavků Objednatele jsou součástí jednotlivých položek částí Díla, byť nejsou vyjmenovány v Rozpadu ceny a stavebních dílech jednotlivých objektů či částí Díla.</t>
  </si>
  <si>
    <t xml:space="preserve">Zhotovitelem doplněné Ceny za jednotlivé části Díla budou reflektovat reálný objem stavebních prací, dodávek či služeb. </t>
  </si>
  <si>
    <t>Žádná z doplňovaných položek nesmí mít nulovou hodnotu.</t>
  </si>
  <si>
    <t>Ceny za části Díla uvedené v Rozpadu Ceny, který byl předloženem s nabídkovou cenou, nelze měnit.</t>
  </si>
  <si>
    <t>Pravidla fakturace:</t>
  </si>
  <si>
    <t>Pravidelná fakturace bude zahájena po předání staveniště Zhotoviteli a bude probíhat měsíčně dle skutečně provedených prací (prostavěnosti) k poslednímu dni měsíce a dle pravidel ostatních kategorií faturace, na základě oboustranně odsouhlaseného Zjišťovacího či Předávacího protokolu.</t>
  </si>
  <si>
    <t>Postup fakturace: Objednateli bude ze strany Zhotovitele nejdéle do 7 dní po posledním dni v měsící předložen k odsouhlasení Zjišťovací protokol, obsahující soupis prostavěnosti stavebních dílů jednotlivých částí Díla za daný měsíc. Oboustranně odsouhlasený Zjišťovací protokol bude podkladem pro vystavení faktury. Dokončené části Díla s možností fakturace po provedení 100% prací, dodávek a služeb budou fakturovány vždy v termínu Pravidelné fakturace a to na základě oboustranně odsouhlaseného Předávacího protokolu u služeb a Zjišťovacího protokolu u stavebních prací.</t>
  </si>
  <si>
    <t>Oboustranně odsouhlasené Zjišťovací a Předávací protokoly budou přílohou vystavené faktury.</t>
  </si>
  <si>
    <r>
      <t xml:space="preserve">Poměr stavebních dílů z ceny </t>
    </r>
    <r>
      <rPr>
        <b/>
        <sz val="11"/>
        <color theme="1"/>
        <rFont val="Aptos Narrow"/>
        <family val="2"/>
        <scheme val="minor"/>
      </rPr>
      <t>Komunikace</t>
    </r>
  </si>
  <si>
    <t>Stavební díl</t>
  </si>
  <si>
    <t>Poměr %</t>
  </si>
  <si>
    <t xml:space="preserve">Zemní práce </t>
  </si>
  <si>
    <t>Podkladní vrstvy komunikace vč. úpravy zemní pláně</t>
  </si>
  <si>
    <t>Drobné stavební objekty (mostky, lávky, opěrné stěny atd.)</t>
  </si>
  <si>
    <t>Kryt komunikace vč. obrubníků, krajnic atd.</t>
  </si>
  <si>
    <t>Konstrukce zámečnické</t>
  </si>
  <si>
    <t>Trubní vedení, prvky odvodnění</t>
  </si>
  <si>
    <t>Ostatní konstrukce (truhlářské apod.)</t>
  </si>
  <si>
    <t>Dokončovací práce</t>
  </si>
  <si>
    <t>Kontrola</t>
  </si>
  <si>
    <t>%</t>
  </si>
  <si>
    <t>Poznámka:</t>
  </si>
  <si>
    <t>Pokud některý ze stavebních dílů nebude v příslušné části Díla zastoupen, bude jeho poměr rovnoměrně rozdělen mezí ostatní stavební díly.</t>
  </si>
  <si>
    <r>
      <t xml:space="preserve">Poměr stavebních dílů z ceny </t>
    </r>
    <r>
      <rPr>
        <b/>
        <sz val="11"/>
        <color theme="1"/>
        <rFont val="Aptos Narrow"/>
        <family val="2"/>
        <scheme val="minor"/>
      </rPr>
      <t>Budov</t>
    </r>
  </si>
  <si>
    <t>Zemní práce vč. zajištění stavební jámy</t>
  </si>
  <si>
    <t>Základové konstrukce</t>
  </si>
  <si>
    <t>Svislé a kompletní konstrukce</t>
  </si>
  <si>
    <t>Vodorovné konstrukce</t>
  </si>
  <si>
    <t>Konstrukce podlah</t>
  </si>
  <si>
    <t>Izolace proti vodě spodní stavby</t>
  </si>
  <si>
    <t>Izolace proti vodě střecha</t>
  </si>
  <si>
    <t>Izolace tepelné spodní stavba</t>
  </si>
  <si>
    <t>Izolace tepelné fasádní plášť</t>
  </si>
  <si>
    <t>Izolace tepelné střešní plášť</t>
  </si>
  <si>
    <t>Vnitřní kanalizace</t>
  </si>
  <si>
    <t>Vnitřní vodovod</t>
  </si>
  <si>
    <t>Zařizovací předměty</t>
  </si>
  <si>
    <t>Zdroj energie</t>
  </si>
  <si>
    <t>Otopný systém</t>
  </si>
  <si>
    <t>Konstrukce klempířské</t>
  </si>
  <si>
    <t>Konstrukce truhlářské</t>
  </si>
  <si>
    <t>Nášlapné vrstvy podlah</t>
  </si>
  <si>
    <t>Obklady keramické</t>
  </si>
  <si>
    <t>Obklad fasádního pláště alt. omítkové souvrství</t>
  </si>
  <si>
    <t>Podhledy</t>
  </si>
  <si>
    <t>Malby</t>
  </si>
  <si>
    <t>Výplně otvorů</t>
  </si>
  <si>
    <t>Elektroinstalace</t>
  </si>
  <si>
    <t>Sdělovací a zabezpečovací techniky</t>
  </si>
  <si>
    <t>Vzduchotechnické rozvody a zařízení</t>
  </si>
  <si>
    <t>Výtahy</t>
  </si>
  <si>
    <t>Montáže měřících a regul. zařízení</t>
  </si>
  <si>
    <t>Dokončovací a ostatní práce</t>
  </si>
  <si>
    <r>
      <t xml:space="preserve">Poměr stavebních dílů z ceny </t>
    </r>
    <r>
      <rPr>
        <b/>
        <sz val="11"/>
        <color theme="1"/>
        <rFont val="Aptos Narrow"/>
        <family val="2"/>
        <scheme val="minor"/>
      </rPr>
      <t>Technická infrastruktura</t>
    </r>
  </si>
  <si>
    <t>Trubní či kabelové vedení</t>
  </si>
  <si>
    <t>Strojní vybavení</t>
  </si>
  <si>
    <t>Zásypy, obsypy</t>
  </si>
  <si>
    <t>Ostatní objekty na trase (revizní šachty, komory, regulační prvky, chráničky, lampová tělesa, sloupy atd.)</t>
  </si>
  <si>
    <r>
      <t xml:space="preserve">Poměr stavebních dílů z ceny </t>
    </r>
    <r>
      <rPr>
        <b/>
        <sz val="11"/>
        <color theme="1"/>
        <rFont val="Aptos Narrow"/>
        <family val="2"/>
        <scheme val="minor"/>
      </rPr>
      <t>Drobné stavby</t>
    </r>
  </si>
  <si>
    <t>Nosná konstrukce</t>
  </si>
  <si>
    <t>Opláštění svislých konstrukcí</t>
  </si>
  <si>
    <t>Opláštění vodorovných konstrukcí vč. funkčních vrstev jako hydroizolace atd.</t>
  </si>
  <si>
    <t>Konstrukce truhlářské, zámečnické a ostatní</t>
  </si>
  <si>
    <t>Náklady celkem (bez DPH)</t>
  </si>
  <si>
    <t>Dokončení díla - 2 % z celkových realizačních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</si>
</sst>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.0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24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0" tint="-0.249977111117893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11"/>
      <color theme="3" tint="0.499984740745262"/>
      <name val="Aptos Narrow"/>
      <family val="2"/>
      <scheme val="minor"/>
    </font>
    <font>
      <b/>
      <sz val="11"/>
      <color rgb="FFFF0000"/>
      <name val="Aptos Narrow"/>
      <scheme val="minor"/>
    </font>
    <font>
      <b/>
      <sz val="11"/>
      <color theme="1"/>
      <name val="Aptos Narrow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5" borderId="1" xfId="0" applyFill="1" applyBorder="1" applyAlignment="1">
      <alignment vertical="top"/>
    </xf>
    <xf numFmtId="0" fontId="1" fillId="5" borderId="1" xfId="0" applyFont="1" applyFill="1" applyBorder="1" applyAlignment="1">
      <alignment vertical="top" wrapText="1"/>
    </xf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1" xfId="0" applyFill="1" applyBorder="1" applyAlignment="1">
      <alignment horizontal="left" vertical="top" wrapText="1"/>
    </xf>
    <xf numFmtId="0" fontId="0" fillId="6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Alignment="1">
      <alignment horizontal="left" vertical="top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0" applyNumberFormat="1" applyBorder="1" applyAlignment="1">
      <alignment horizontal="center"/>
    </xf>
    <xf numFmtId="0" fontId="5" fillId="0" borderId="0" xfId="0" applyFont="1"/>
    <xf numFmtId="0" fontId="4" fillId="0" borderId="4" xfId="0" applyFont="1" applyBorder="1"/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165" fontId="5" fillId="0" borderId="0" xfId="0" applyNumberFormat="1" applyFont="1"/>
    <xf numFmtId="0" fontId="0" fillId="0" borderId="0" xfId="0" applyAlignment="1">
      <alignment horizontal="left" wrapText="1"/>
    </xf>
    <xf numFmtId="0" fontId="1" fillId="2" borderId="9" xfId="0" applyFont="1" applyFill="1" applyBorder="1" applyAlignment="1">
      <alignment horizontal="left" vertical="center" wrapText="1"/>
    </xf>
    <xf numFmtId="164" fontId="0" fillId="0" borderId="9" xfId="0" applyNumberFormat="1" applyBorder="1"/>
    <xf numFmtId="164" fontId="0" fillId="0" borderId="10" xfId="0" applyNumberFormat="1" applyBorder="1"/>
    <xf numFmtId="0" fontId="0" fillId="4" borderId="9" xfId="0" applyFill="1" applyBorder="1" applyAlignment="1">
      <alignment vertical="top" wrapText="1"/>
    </xf>
    <xf numFmtId="0" fontId="0" fillId="6" borderId="10" xfId="0" applyFill="1" applyBorder="1" applyAlignment="1">
      <alignment wrapText="1"/>
    </xf>
    <xf numFmtId="0" fontId="1" fillId="2" borderId="9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164" fontId="0" fillId="0" borderId="17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3" fillId="0" borderId="27" xfId="0" applyNumberFormat="1" applyFont="1" applyBorder="1"/>
    <xf numFmtId="164" fontId="3" fillId="0" borderId="28" xfId="0" applyNumberFormat="1" applyFont="1" applyBorder="1"/>
    <xf numFmtId="164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164" fontId="0" fillId="0" borderId="19" xfId="0" applyNumberFormat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center" wrapText="1"/>
    </xf>
    <xf numFmtId="164" fontId="0" fillId="0" borderId="15" xfId="0" applyNumberFormat="1" applyBorder="1"/>
    <xf numFmtId="164" fontId="7" fillId="0" borderId="9" xfId="0" applyNumberFormat="1" applyFont="1" applyBorder="1"/>
    <xf numFmtId="164" fontId="7" fillId="0" borderId="1" xfId="0" applyNumberFormat="1" applyFont="1" applyBorder="1"/>
    <xf numFmtId="164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right" vertical="center"/>
    </xf>
    <xf numFmtId="164" fontId="7" fillId="0" borderId="10" xfId="0" applyNumberFormat="1" applyFont="1" applyBorder="1"/>
    <xf numFmtId="164" fontId="7" fillId="0" borderId="2" xfId="0" applyNumberFormat="1" applyFont="1" applyBorder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4" fontId="3" fillId="0" borderId="32" xfId="0" applyNumberFormat="1" applyFont="1" applyBorder="1"/>
    <xf numFmtId="164" fontId="9" fillId="0" borderId="35" xfId="0" applyNumberFormat="1" applyFont="1" applyBorder="1"/>
    <xf numFmtId="164" fontId="8" fillId="0" borderId="29" xfId="0" applyNumberFormat="1" applyFont="1" applyBorder="1"/>
    <xf numFmtId="0" fontId="0" fillId="0" borderId="0" xfId="0" applyAlignment="1">
      <alignment horizontal="left"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64" fontId="0" fillId="0" borderId="13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9" fillId="0" borderId="33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91E35-5439-4149-8B81-5B16BE6D39C1}">
  <dimension ref="A1:N71"/>
  <sheetViews>
    <sheetView tabSelected="1" zoomScaleNormal="100" workbookViewId="0">
      <selection activeCell="D35" sqref="D35"/>
    </sheetView>
  </sheetViews>
  <sheetFormatPr baseColWidth="10" defaultColWidth="8.83203125" defaultRowHeight="15" x14ac:dyDescent="0.2"/>
  <cols>
    <col min="1" max="1" width="25" customWidth="1"/>
    <col min="3" max="3" width="74.83203125" customWidth="1"/>
    <col min="4" max="4" width="20.1640625" style="1" customWidth="1"/>
    <col min="5" max="6" width="18.33203125" style="1" customWidth="1"/>
    <col min="7" max="7" width="70.1640625" customWidth="1"/>
  </cols>
  <sheetData>
    <row r="1" spans="1:7" ht="16" thickBot="1" x14ac:dyDescent="0.25">
      <c r="A1" s="87" t="s">
        <v>0</v>
      </c>
      <c r="B1" s="87"/>
      <c r="C1" s="87"/>
      <c r="D1" s="87"/>
      <c r="E1"/>
      <c r="F1"/>
    </row>
    <row r="2" spans="1:7" ht="16" thickTop="1" x14ac:dyDescent="0.2">
      <c r="A2" s="95" t="s">
        <v>1</v>
      </c>
      <c r="B2" s="97" t="s">
        <v>2</v>
      </c>
      <c r="C2" s="99" t="s">
        <v>3</v>
      </c>
      <c r="D2" s="77" t="s">
        <v>4</v>
      </c>
      <c r="E2" s="77" t="s">
        <v>5</v>
      </c>
      <c r="F2" s="77" t="s">
        <v>6</v>
      </c>
      <c r="G2" s="69" t="s">
        <v>7</v>
      </c>
    </row>
    <row r="3" spans="1:7" ht="31.75" customHeight="1" thickBot="1" x14ac:dyDescent="0.25">
      <c r="A3" s="96"/>
      <c r="B3" s="98"/>
      <c r="C3" s="100"/>
      <c r="D3" s="78"/>
      <c r="E3" s="78"/>
      <c r="F3" s="78"/>
      <c r="G3" s="70"/>
    </row>
    <row r="4" spans="1:7" ht="16" x14ac:dyDescent="0.2">
      <c r="A4" s="92" t="s">
        <v>8</v>
      </c>
      <c r="B4" s="74" t="s">
        <v>9</v>
      </c>
      <c r="C4" s="37" t="s">
        <v>10</v>
      </c>
      <c r="D4" s="54">
        <v>0</v>
      </c>
      <c r="E4" s="38">
        <f>0.21*D4</f>
        <v>0</v>
      </c>
      <c r="F4" s="38">
        <f>D4+E4</f>
        <v>0</v>
      </c>
      <c r="G4" s="44" t="s">
        <v>11</v>
      </c>
    </row>
    <row r="5" spans="1:7" ht="15" customHeight="1" x14ac:dyDescent="0.2">
      <c r="A5" s="93"/>
      <c r="B5" s="75"/>
      <c r="C5" s="4" t="s">
        <v>12</v>
      </c>
      <c r="D5" s="55">
        <v>0</v>
      </c>
      <c r="E5" s="2">
        <f>0.21*D5</f>
        <v>0</v>
      </c>
      <c r="F5" s="2">
        <f>D5+E5</f>
        <v>0</v>
      </c>
      <c r="G5" s="45" t="s">
        <v>13</v>
      </c>
    </row>
    <row r="6" spans="1:7" s="50" customFormat="1" ht="33" customHeight="1" x14ac:dyDescent="0.2">
      <c r="A6" s="93"/>
      <c r="B6" s="76"/>
      <c r="C6" s="4" t="s">
        <v>14</v>
      </c>
      <c r="D6" s="56">
        <v>0</v>
      </c>
      <c r="E6" s="49">
        <f>0.21*D6</f>
        <v>0</v>
      </c>
      <c r="F6" s="49">
        <f>D6+E6</f>
        <v>0</v>
      </c>
      <c r="G6" s="51" t="s">
        <v>15</v>
      </c>
    </row>
    <row r="7" spans="1:7" ht="15" customHeight="1" thickBot="1" x14ac:dyDescent="0.25">
      <c r="A7" s="93"/>
      <c r="B7" s="76"/>
      <c r="C7" s="52" t="s">
        <v>16</v>
      </c>
      <c r="D7" s="57">
        <v>0</v>
      </c>
      <c r="E7" s="3">
        <f t="shared" ref="E7:E47" si="0">0.21*D7</f>
        <v>0</v>
      </c>
      <c r="F7" s="3">
        <f t="shared" ref="F7:F47" si="1">D7+E7</f>
        <v>0</v>
      </c>
      <c r="G7" s="53" t="s">
        <v>17</v>
      </c>
    </row>
    <row r="8" spans="1:7" ht="16" x14ac:dyDescent="0.2">
      <c r="A8" s="101" t="s">
        <v>18</v>
      </c>
      <c r="B8" s="74" t="s">
        <v>19</v>
      </c>
      <c r="C8" s="40" t="s">
        <v>20</v>
      </c>
      <c r="D8" s="54">
        <v>0</v>
      </c>
      <c r="E8" s="38">
        <f t="shared" si="0"/>
        <v>0</v>
      </c>
      <c r="F8" s="38">
        <f t="shared" si="1"/>
        <v>0</v>
      </c>
      <c r="G8" s="44"/>
    </row>
    <row r="9" spans="1:7" ht="16" x14ac:dyDescent="0.2">
      <c r="A9" s="102"/>
      <c r="B9" s="75"/>
      <c r="C9" s="6" t="s">
        <v>21</v>
      </c>
      <c r="D9" s="55">
        <v>0</v>
      </c>
      <c r="E9" s="2">
        <f t="shared" si="0"/>
        <v>0</v>
      </c>
      <c r="F9" s="2">
        <f t="shared" si="1"/>
        <v>0</v>
      </c>
      <c r="G9" s="45"/>
    </row>
    <row r="10" spans="1:7" x14ac:dyDescent="0.2">
      <c r="A10" s="102"/>
      <c r="B10" s="75"/>
      <c r="C10" s="7" t="s">
        <v>22</v>
      </c>
      <c r="D10" s="55">
        <v>0</v>
      </c>
      <c r="E10" s="2">
        <f t="shared" si="0"/>
        <v>0</v>
      </c>
      <c r="F10" s="2">
        <f t="shared" si="1"/>
        <v>0</v>
      </c>
      <c r="G10" s="45"/>
    </row>
    <row r="11" spans="1:7" ht="16" x14ac:dyDescent="0.2">
      <c r="A11" s="102"/>
      <c r="B11" s="75"/>
      <c r="C11" s="5" t="s">
        <v>23</v>
      </c>
      <c r="D11" s="55">
        <v>0</v>
      </c>
      <c r="E11" s="2">
        <f t="shared" si="0"/>
        <v>0</v>
      </c>
      <c r="F11" s="2">
        <f t="shared" si="1"/>
        <v>0</v>
      </c>
      <c r="G11" s="45"/>
    </row>
    <row r="12" spans="1:7" ht="16" x14ac:dyDescent="0.2">
      <c r="A12" s="102"/>
      <c r="B12" s="75"/>
      <c r="C12" s="8" t="s">
        <v>24</v>
      </c>
      <c r="D12" s="55">
        <v>0</v>
      </c>
      <c r="E12" s="2">
        <f>0.21*D12</f>
        <v>0</v>
      </c>
      <c r="F12" s="2">
        <f t="shared" si="1"/>
        <v>0</v>
      </c>
      <c r="G12" s="45"/>
    </row>
    <row r="13" spans="1:7" ht="16" x14ac:dyDescent="0.2">
      <c r="A13" s="102"/>
      <c r="B13" s="75"/>
      <c r="C13" s="5" t="s">
        <v>25</v>
      </c>
      <c r="D13" s="55">
        <v>0</v>
      </c>
      <c r="E13" s="2">
        <f t="shared" si="0"/>
        <v>0</v>
      </c>
      <c r="F13" s="2">
        <f t="shared" si="1"/>
        <v>0</v>
      </c>
      <c r="G13" s="45"/>
    </row>
    <row r="14" spans="1:7" x14ac:dyDescent="0.2">
      <c r="A14" s="102"/>
      <c r="B14" s="75"/>
      <c r="C14" s="9" t="s">
        <v>26</v>
      </c>
      <c r="D14" s="55">
        <v>0</v>
      </c>
      <c r="E14" s="2">
        <f t="shared" si="0"/>
        <v>0</v>
      </c>
      <c r="F14" s="2">
        <f t="shared" si="1"/>
        <v>0</v>
      </c>
      <c r="G14" s="45"/>
    </row>
    <row r="15" spans="1:7" x14ac:dyDescent="0.2">
      <c r="A15" s="102"/>
      <c r="B15" s="75"/>
      <c r="C15" s="10" t="s">
        <v>27</v>
      </c>
      <c r="D15" s="55">
        <v>0</v>
      </c>
      <c r="E15" s="2">
        <f t="shared" si="0"/>
        <v>0</v>
      </c>
      <c r="F15" s="2">
        <f t="shared" si="1"/>
        <v>0</v>
      </c>
      <c r="G15" s="45"/>
    </row>
    <row r="16" spans="1:7" x14ac:dyDescent="0.2">
      <c r="A16" s="102"/>
      <c r="B16" s="75"/>
      <c r="C16" s="10" t="s">
        <v>28</v>
      </c>
      <c r="D16" s="55">
        <v>0</v>
      </c>
      <c r="E16" s="2">
        <f t="shared" si="0"/>
        <v>0</v>
      </c>
      <c r="F16" s="2">
        <f t="shared" si="1"/>
        <v>0</v>
      </c>
      <c r="G16" s="45"/>
    </row>
    <row r="17" spans="1:7" x14ac:dyDescent="0.2">
      <c r="A17" s="102"/>
      <c r="B17" s="75"/>
      <c r="C17" s="10" t="s">
        <v>29</v>
      </c>
      <c r="D17" s="55">
        <v>0</v>
      </c>
      <c r="E17" s="2">
        <f t="shared" si="0"/>
        <v>0</v>
      </c>
      <c r="F17" s="2">
        <f t="shared" si="1"/>
        <v>0</v>
      </c>
      <c r="G17" s="45"/>
    </row>
    <row r="18" spans="1:7" ht="16" x14ac:dyDescent="0.2">
      <c r="A18" s="102"/>
      <c r="B18" s="75"/>
      <c r="C18" s="11" t="s">
        <v>30</v>
      </c>
      <c r="D18" s="55">
        <v>0</v>
      </c>
      <c r="E18" s="2">
        <f t="shared" si="0"/>
        <v>0</v>
      </c>
      <c r="F18" s="2">
        <f t="shared" si="1"/>
        <v>0</v>
      </c>
      <c r="G18" s="45"/>
    </row>
    <row r="19" spans="1:7" ht="16" x14ac:dyDescent="0.2">
      <c r="A19" s="102"/>
      <c r="B19" s="75"/>
      <c r="C19" s="11" t="s">
        <v>31</v>
      </c>
      <c r="D19" s="55">
        <v>0</v>
      </c>
      <c r="E19" s="2">
        <f t="shared" si="0"/>
        <v>0</v>
      </c>
      <c r="F19" s="2">
        <f t="shared" si="1"/>
        <v>0</v>
      </c>
      <c r="G19" s="45"/>
    </row>
    <row r="20" spans="1:7" ht="16" x14ac:dyDescent="0.2">
      <c r="A20" s="102"/>
      <c r="B20" s="75"/>
      <c r="C20" s="11" t="s">
        <v>32</v>
      </c>
      <c r="D20" s="55">
        <v>0</v>
      </c>
      <c r="E20" s="2">
        <f t="shared" si="0"/>
        <v>0</v>
      </c>
      <c r="F20" s="2">
        <f t="shared" si="1"/>
        <v>0</v>
      </c>
      <c r="G20" s="45"/>
    </row>
    <row r="21" spans="1:7" ht="16" x14ac:dyDescent="0.2">
      <c r="A21" s="102"/>
      <c r="B21" s="75"/>
      <c r="C21" s="12" t="s">
        <v>33</v>
      </c>
      <c r="D21" s="55">
        <v>0</v>
      </c>
      <c r="E21" s="2">
        <f t="shared" si="0"/>
        <v>0</v>
      </c>
      <c r="F21" s="2">
        <f t="shared" si="1"/>
        <v>0</v>
      </c>
      <c r="G21" s="45"/>
    </row>
    <row r="22" spans="1:7" ht="16" x14ac:dyDescent="0.2">
      <c r="A22" s="102"/>
      <c r="B22" s="75"/>
      <c r="C22" s="11" t="s">
        <v>34</v>
      </c>
      <c r="D22" s="55">
        <v>0</v>
      </c>
      <c r="E22" s="2">
        <f t="shared" si="0"/>
        <v>0</v>
      </c>
      <c r="F22" s="2">
        <f t="shared" si="1"/>
        <v>0</v>
      </c>
      <c r="G22" s="45"/>
    </row>
    <row r="23" spans="1:7" ht="16" x14ac:dyDescent="0.2">
      <c r="A23" s="102"/>
      <c r="B23" s="75"/>
      <c r="C23" s="11" t="s">
        <v>35</v>
      </c>
      <c r="D23" s="55">
        <v>0</v>
      </c>
      <c r="E23" s="2">
        <f t="shared" si="0"/>
        <v>0</v>
      </c>
      <c r="F23" s="2">
        <f t="shared" si="1"/>
        <v>0</v>
      </c>
      <c r="G23" s="45"/>
    </row>
    <row r="24" spans="1:7" ht="16" x14ac:dyDescent="0.2">
      <c r="A24" s="102"/>
      <c r="B24" s="75"/>
      <c r="C24" s="5" t="s">
        <v>36</v>
      </c>
      <c r="D24" s="55">
        <v>0</v>
      </c>
      <c r="E24" s="2">
        <f t="shared" si="0"/>
        <v>0</v>
      </c>
      <c r="F24" s="2">
        <f t="shared" si="1"/>
        <v>0</v>
      </c>
      <c r="G24" s="45"/>
    </row>
    <row r="25" spans="1:7" ht="16" x14ac:dyDescent="0.2">
      <c r="A25" s="102"/>
      <c r="B25" s="75"/>
      <c r="C25" s="5" t="s">
        <v>37</v>
      </c>
      <c r="D25" s="55">
        <v>0</v>
      </c>
      <c r="E25" s="2">
        <f t="shared" si="0"/>
        <v>0</v>
      </c>
      <c r="F25" s="2">
        <f t="shared" si="1"/>
        <v>0</v>
      </c>
      <c r="G25" s="45"/>
    </row>
    <row r="26" spans="1:7" ht="16" x14ac:dyDescent="0.2">
      <c r="A26" s="102"/>
      <c r="B26" s="75"/>
      <c r="C26" s="5" t="s">
        <v>38</v>
      </c>
      <c r="D26" s="55">
        <v>0</v>
      </c>
      <c r="E26" s="2">
        <f t="shared" si="0"/>
        <v>0</v>
      </c>
      <c r="F26" s="2">
        <f t="shared" si="1"/>
        <v>0</v>
      </c>
      <c r="G26" s="45"/>
    </row>
    <row r="27" spans="1:7" ht="16" x14ac:dyDescent="0.2">
      <c r="A27" s="102"/>
      <c r="B27" s="75"/>
      <c r="C27" s="13" t="s">
        <v>39</v>
      </c>
      <c r="D27" s="55">
        <v>0</v>
      </c>
      <c r="E27" s="2">
        <f t="shared" si="0"/>
        <v>0</v>
      </c>
      <c r="F27" s="2">
        <f t="shared" si="1"/>
        <v>0</v>
      </c>
      <c r="G27" s="45"/>
    </row>
    <row r="28" spans="1:7" ht="16" x14ac:dyDescent="0.2">
      <c r="A28" s="102"/>
      <c r="B28" s="75"/>
      <c r="C28" s="13" t="s">
        <v>40</v>
      </c>
      <c r="D28" s="55">
        <v>0</v>
      </c>
      <c r="E28" s="2">
        <f t="shared" si="0"/>
        <v>0</v>
      </c>
      <c r="F28" s="2">
        <f t="shared" si="1"/>
        <v>0</v>
      </c>
      <c r="G28" s="45"/>
    </row>
    <row r="29" spans="1:7" ht="16" x14ac:dyDescent="0.2">
      <c r="A29" s="102"/>
      <c r="B29" s="75"/>
      <c r="C29" s="11" t="s">
        <v>41</v>
      </c>
      <c r="D29" s="55">
        <v>0</v>
      </c>
      <c r="E29" s="2">
        <f t="shared" si="0"/>
        <v>0</v>
      </c>
      <c r="F29" s="2">
        <f t="shared" si="1"/>
        <v>0</v>
      </c>
      <c r="G29" s="45"/>
    </row>
    <row r="30" spans="1:7" ht="16" x14ac:dyDescent="0.2">
      <c r="A30" s="102"/>
      <c r="B30" s="75"/>
      <c r="C30" s="14" t="s">
        <v>42</v>
      </c>
      <c r="D30" s="55">
        <v>0</v>
      </c>
      <c r="E30" s="2">
        <f t="shared" si="0"/>
        <v>0</v>
      </c>
      <c r="F30" s="2">
        <f t="shared" si="1"/>
        <v>0</v>
      </c>
      <c r="G30" s="45"/>
    </row>
    <row r="31" spans="1:7" ht="16" x14ac:dyDescent="0.2">
      <c r="A31" s="102"/>
      <c r="B31" s="75"/>
      <c r="C31" s="14" t="s">
        <v>43</v>
      </c>
      <c r="D31" s="55">
        <v>0</v>
      </c>
      <c r="E31" s="2">
        <f t="shared" si="0"/>
        <v>0</v>
      </c>
      <c r="F31" s="2">
        <f t="shared" si="1"/>
        <v>0</v>
      </c>
      <c r="G31" s="45"/>
    </row>
    <row r="32" spans="1:7" ht="16" x14ac:dyDescent="0.2">
      <c r="A32" s="102"/>
      <c r="B32" s="75"/>
      <c r="C32" s="15" t="s">
        <v>44</v>
      </c>
      <c r="D32" s="55">
        <v>0</v>
      </c>
      <c r="E32" s="2">
        <f t="shared" si="0"/>
        <v>0</v>
      </c>
      <c r="F32" s="2">
        <f t="shared" si="1"/>
        <v>0</v>
      </c>
      <c r="G32" s="45"/>
    </row>
    <row r="33" spans="1:7" ht="16" x14ac:dyDescent="0.2">
      <c r="A33" s="102"/>
      <c r="B33" s="75"/>
      <c r="C33" s="6" t="s">
        <v>45</v>
      </c>
      <c r="D33" s="55">
        <v>0</v>
      </c>
      <c r="E33" s="2">
        <f t="shared" si="0"/>
        <v>0</v>
      </c>
      <c r="F33" s="2">
        <f t="shared" si="1"/>
        <v>0</v>
      </c>
      <c r="G33" s="45"/>
    </row>
    <row r="34" spans="1:7" ht="16" x14ac:dyDescent="0.2">
      <c r="A34" s="102"/>
      <c r="B34" s="75"/>
      <c r="C34" s="15" t="s">
        <v>46</v>
      </c>
      <c r="D34" s="55">
        <v>0</v>
      </c>
      <c r="E34" s="2">
        <f t="shared" si="0"/>
        <v>0</v>
      </c>
      <c r="F34" s="2">
        <f t="shared" si="1"/>
        <v>0</v>
      </c>
      <c r="G34" s="45"/>
    </row>
    <row r="35" spans="1:7" ht="16" x14ac:dyDescent="0.2">
      <c r="A35" s="102"/>
      <c r="B35" s="75"/>
      <c r="C35" s="13" t="s">
        <v>47</v>
      </c>
      <c r="D35" s="55">
        <v>0</v>
      </c>
      <c r="E35" s="2">
        <f t="shared" si="0"/>
        <v>0</v>
      </c>
      <c r="F35" s="2">
        <f t="shared" si="1"/>
        <v>0</v>
      </c>
      <c r="G35" s="45"/>
    </row>
    <row r="36" spans="1:7" ht="16" x14ac:dyDescent="0.2">
      <c r="A36" s="102"/>
      <c r="B36" s="75"/>
      <c r="C36" s="16" t="s">
        <v>48</v>
      </c>
      <c r="D36" s="55">
        <v>0</v>
      </c>
      <c r="E36" s="2">
        <f t="shared" si="0"/>
        <v>0</v>
      </c>
      <c r="F36" s="2">
        <f t="shared" si="1"/>
        <v>0</v>
      </c>
      <c r="G36" s="45"/>
    </row>
    <row r="37" spans="1:7" ht="16" x14ac:dyDescent="0.2">
      <c r="A37" s="102"/>
      <c r="B37" s="75"/>
      <c r="C37" s="16" t="s">
        <v>49</v>
      </c>
      <c r="D37" s="55">
        <v>0</v>
      </c>
      <c r="E37" s="2">
        <f t="shared" si="0"/>
        <v>0</v>
      </c>
      <c r="F37" s="2">
        <f t="shared" si="1"/>
        <v>0</v>
      </c>
      <c r="G37" s="45"/>
    </row>
    <row r="38" spans="1:7" ht="16" x14ac:dyDescent="0.2">
      <c r="A38" s="102"/>
      <c r="B38" s="75"/>
      <c r="C38" s="15" t="s">
        <v>50</v>
      </c>
      <c r="D38" s="55">
        <v>0</v>
      </c>
      <c r="E38" s="2">
        <f t="shared" si="0"/>
        <v>0</v>
      </c>
      <c r="F38" s="2">
        <f t="shared" si="1"/>
        <v>0</v>
      </c>
      <c r="G38" s="45"/>
    </row>
    <row r="39" spans="1:7" ht="17" thickBot="1" x14ac:dyDescent="0.25">
      <c r="A39" s="103"/>
      <c r="B39" s="91"/>
      <c r="C39" s="41" t="s">
        <v>51</v>
      </c>
      <c r="D39" s="58">
        <v>0</v>
      </c>
      <c r="E39" s="39">
        <f t="shared" si="0"/>
        <v>0</v>
      </c>
      <c r="F39" s="39">
        <f t="shared" si="1"/>
        <v>0</v>
      </c>
      <c r="G39" s="46"/>
    </row>
    <row r="40" spans="1:7" ht="17.25" customHeight="1" x14ac:dyDescent="0.2">
      <c r="A40" s="88" t="s">
        <v>52</v>
      </c>
      <c r="B40" s="74" t="s">
        <v>53</v>
      </c>
      <c r="C40" s="42" t="s">
        <v>54</v>
      </c>
      <c r="D40" s="54">
        <v>0</v>
      </c>
      <c r="E40" s="38">
        <f t="shared" si="0"/>
        <v>0</v>
      </c>
      <c r="F40" s="38">
        <f t="shared" si="1"/>
        <v>0</v>
      </c>
      <c r="G40" s="71" t="s">
        <v>55</v>
      </c>
    </row>
    <row r="41" spans="1:7" ht="16" x14ac:dyDescent="0.2">
      <c r="A41" s="89"/>
      <c r="B41" s="75"/>
      <c r="C41" s="17" t="s">
        <v>56</v>
      </c>
      <c r="D41" s="55">
        <v>0</v>
      </c>
      <c r="E41" s="2">
        <f t="shared" si="0"/>
        <v>0</v>
      </c>
      <c r="F41" s="2">
        <f t="shared" si="1"/>
        <v>0</v>
      </c>
      <c r="G41" s="72"/>
    </row>
    <row r="42" spans="1:7" ht="16" x14ac:dyDescent="0.2">
      <c r="A42" s="89"/>
      <c r="B42" s="75"/>
      <c r="C42" s="17" t="s">
        <v>57</v>
      </c>
      <c r="D42" s="55">
        <v>0</v>
      </c>
      <c r="E42" s="2">
        <f t="shared" si="0"/>
        <v>0</v>
      </c>
      <c r="F42" s="2">
        <f t="shared" si="1"/>
        <v>0</v>
      </c>
      <c r="G42" s="72"/>
    </row>
    <row r="43" spans="1:7" ht="16" x14ac:dyDescent="0.2">
      <c r="A43" s="89"/>
      <c r="B43" s="75"/>
      <c r="C43" s="17" t="s">
        <v>58</v>
      </c>
      <c r="D43" s="55">
        <v>0</v>
      </c>
      <c r="E43" s="2">
        <f t="shared" si="0"/>
        <v>0</v>
      </c>
      <c r="F43" s="2">
        <f t="shared" si="1"/>
        <v>0</v>
      </c>
      <c r="G43" s="72"/>
    </row>
    <row r="44" spans="1:7" ht="17" thickBot="1" x14ac:dyDescent="0.25">
      <c r="A44" s="90"/>
      <c r="B44" s="91"/>
      <c r="C44" s="43" t="s">
        <v>59</v>
      </c>
      <c r="D44" s="58">
        <v>0</v>
      </c>
      <c r="E44" s="39">
        <f t="shared" si="0"/>
        <v>0</v>
      </c>
      <c r="F44" s="39">
        <f t="shared" si="1"/>
        <v>0</v>
      </c>
      <c r="G44" s="73"/>
    </row>
    <row r="45" spans="1:7" ht="16" x14ac:dyDescent="0.2">
      <c r="A45" s="88" t="s">
        <v>60</v>
      </c>
      <c r="B45" s="74" t="s">
        <v>61</v>
      </c>
      <c r="C45" s="42" t="s">
        <v>62</v>
      </c>
      <c r="D45" s="54">
        <v>0</v>
      </c>
      <c r="E45" s="38">
        <f t="shared" si="0"/>
        <v>0</v>
      </c>
      <c r="F45" s="38">
        <f t="shared" si="1"/>
        <v>0</v>
      </c>
      <c r="G45" s="71" t="s">
        <v>63</v>
      </c>
    </row>
    <row r="46" spans="1:7" ht="16" x14ac:dyDescent="0.2">
      <c r="A46" s="89"/>
      <c r="B46" s="75"/>
      <c r="C46" s="17" t="s">
        <v>64</v>
      </c>
      <c r="D46" s="55">
        <v>0</v>
      </c>
      <c r="E46" s="2">
        <f t="shared" si="0"/>
        <v>0</v>
      </c>
      <c r="F46" s="2">
        <f t="shared" si="1"/>
        <v>0</v>
      </c>
      <c r="G46" s="72"/>
    </row>
    <row r="47" spans="1:7" ht="17" thickBot="1" x14ac:dyDescent="0.25">
      <c r="A47" s="94"/>
      <c r="B47" s="75"/>
      <c r="C47" s="18" t="s">
        <v>65</v>
      </c>
      <c r="D47" s="59">
        <v>0</v>
      </c>
      <c r="E47" s="3">
        <f t="shared" si="0"/>
        <v>0</v>
      </c>
      <c r="F47" s="3">
        <f t="shared" si="1"/>
        <v>0</v>
      </c>
      <c r="G47" s="72"/>
    </row>
    <row r="48" spans="1:7" ht="17" thickTop="1" thickBot="1" x14ac:dyDescent="0.25">
      <c r="A48" s="81" t="s">
        <v>66</v>
      </c>
      <c r="B48" s="82"/>
      <c r="C48" s="82"/>
      <c r="D48" s="62">
        <f>SUM(D4:D47)</f>
        <v>0</v>
      </c>
      <c r="E48" s="48">
        <f>SUM(E4:E47)</f>
        <v>0</v>
      </c>
      <c r="F48" s="48">
        <f>SUM(F4:F47)</f>
        <v>0</v>
      </c>
      <c r="G48" s="47"/>
    </row>
    <row r="49" spans="1:14" ht="17" thickTop="1" thickBot="1" x14ac:dyDescent="0.25">
      <c r="A49" s="83" t="s">
        <v>141</v>
      </c>
      <c r="B49" s="84"/>
      <c r="C49" s="84"/>
      <c r="D49" s="63">
        <f>D48/100*2</f>
        <v>0</v>
      </c>
    </row>
    <row r="50" spans="1:14" ht="16" thickBot="1" x14ac:dyDescent="0.25">
      <c r="A50" s="85" t="s">
        <v>140</v>
      </c>
      <c r="B50" s="86"/>
      <c r="C50" s="86"/>
      <c r="D50" s="64">
        <f>D48+D49</f>
        <v>0</v>
      </c>
    </row>
    <row r="52" spans="1:14" ht="16" x14ac:dyDescent="0.2">
      <c r="A52" s="26" t="s">
        <v>67</v>
      </c>
      <c r="B52" s="55">
        <v>0</v>
      </c>
      <c r="C52" s="60" t="s">
        <v>68</v>
      </c>
    </row>
    <row r="54" spans="1:14" x14ac:dyDescent="0.2">
      <c r="A54" s="26" t="s">
        <v>69</v>
      </c>
      <c r="B54" s="19"/>
      <c r="C54" s="25" t="s">
        <v>70</v>
      </c>
      <c r="D54"/>
      <c r="E54"/>
      <c r="F54"/>
    </row>
    <row r="55" spans="1:14" ht="14.25" customHeight="1" x14ac:dyDescent="0.2">
      <c r="B55" s="20"/>
      <c r="C55" s="79" t="s">
        <v>71</v>
      </c>
      <c r="D55" s="80"/>
      <c r="E55" s="80"/>
      <c r="F55" s="80"/>
      <c r="G55" s="80"/>
      <c r="H55" s="80"/>
      <c r="I55" s="80"/>
      <c r="J55" s="36"/>
      <c r="K55" s="36"/>
      <c r="L55" s="36"/>
      <c r="M55" s="36"/>
      <c r="N55" s="36"/>
    </row>
    <row r="56" spans="1:14" x14ac:dyDescent="0.2">
      <c r="B56" s="20"/>
      <c r="C56" s="80"/>
      <c r="D56" s="80"/>
      <c r="E56" s="80"/>
      <c r="F56" s="80"/>
      <c r="G56" s="80"/>
      <c r="H56" s="80"/>
      <c r="I56" s="80"/>
      <c r="J56" s="36"/>
      <c r="K56" s="36"/>
      <c r="L56" s="36"/>
      <c r="M56" s="36"/>
      <c r="N56" s="36"/>
    </row>
    <row r="57" spans="1:14" x14ac:dyDescent="0.2">
      <c r="B57" s="21"/>
      <c r="C57" t="s">
        <v>72</v>
      </c>
    </row>
    <row r="58" spans="1:14" x14ac:dyDescent="0.2">
      <c r="B58" s="22"/>
      <c r="C58" t="s">
        <v>73</v>
      </c>
    </row>
    <row r="59" spans="1:14" x14ac:dyDescent="0.2">
      <c r="B59" s="23"/>
      <c r="C59" t="s">
        <v>74</v>
      </c>
    </row>
    <row r="60" spans="1:14" x14ac:dyDescent="0.2">
      <c r="B60" s="24"/>
      <c r="C60" t="s">
        <v>75</v>
      </c>
    </row>
    <row r="62" spans="1:14" ht="14.25" customHeight="1" x14ac:dyDescent="0.2">
      <c r="A62" s="26" t="s">
        <v>76</v>
      </c>
      <c r="B62" s="65" t="s">
        <v>77</v>
      </c>
      <c r="C62" s="65"/>
      <c r="D62" s="65"/>
      <c r="E62" s="65"/>
      <c r="F62" s="65"/>
      <c r="G62" s="65"/>
      <c r="H62" s="65"/>
      <c r="I62" s="65"/>
    </row>
    <row r="63" spans="1:14" ht="14.25" customHeight="1" x14ac:dyDescent="0.2">
      <c r="A63" s="26"/>
      <c r="B63" s="65" t="s">
        <v>78</v>
      </c>
      <c r="C63" s="65"/>
      <c r="D63" s="65"/>
      <c r="E63" s="65"/>
      <c r="F63" s="65"/>
      <c r="G63" s="65"/>
      <c r="H63" s="65"/>
      <c r="I63" s="65"/>
    </row>
    <row r="64" spans="1:14" x14ac:dyDescent="0.2">
      <c r="B64" s="68" t="s">
        <v>79</v>
      </c>
      <c r="C64" s="66"/>
      <c r="D64" s="66"/>
      <c r="E64" s="66"/>
      <c r="F64" s="66"/>
      <c r="G64" s="66"/>
      <c r="H64" s="66"/>
      <c r="I64" s="66"/>
    </row>
    <row r="65" spans="1:14" x14ac:dyDescent="0.2">
      <c r="B65" s="68" t="s">
        <v>80</v>
      </c>
      <c r="C65" s="66"/>
      <c r="D65" s="66"/>
      <c r="E65" s="66"/>
      <c r="F65" s="66"/>
      <c r="G65" s="66"/>
      <c r="H65" s="66"/>
      <c r="I65" s="66"/>
    </row>
    <row r="66" spans="1:14" x14ac:dyDescent="0.2">
      <c r="B66" s="61"/>
      <c r="D66"/>
      <c r="E66"/>
      <c r="F66"/>
    </row>
    <row r="67" spans="1:14" x14ac:dyDescent="0.2">
      <c r="A67" s="26" t="s">
        <v>81</v>
      </c>
      <c r="B67" t="s">
        <v>82</v>
      </c>
    </row>
    <row r="68" spans="1:14" x14ac:dyDescent="0.2">
      <c r="B68" s="65" t="s">
        <v>83</v>
      </c>
      <c r="C68" s="65"/>
      <c r="D68" s="65"/>
      <c r="E68" s="65"/>
      <c r="F68" s="65"/>
      <c r="G68" s="65"/>
      <c r="H68" s="65"/>
      <c r="I68" s="36"/>
      <c r="J68" s="36"/>
      <c r="K68" s="36"/>
      <c r="L68" s="36"/>
      <c r="M68" s="36"/>
      <c r="N68" s="36"/>
    </row>
    <row r="69" spans="1:14" x14ac:dyDescent="0.2">
      <c r="B69" s="65"/>
      <c r="C69" s="65"/>
      <c r="D69" s="65"/>
      <c r="E69" s="65"/>
      <c r="F69" s="65"/>
      <c r="G69" s="65"/>
      <c r="H69" s="65"/>
      <c r="I69" s="36"/>
      <c r="J69" s="36"/>
      <c r="K69" s="36"/>
      <c r="L69" s="36"/>
      <c r="M69" s="36"/>
      <c r="N69" s="36"/>
    </row>
    <row r="70" spans="1:14" x14ac:dyDescent="0.2">
      <c r="B70" s="66"/>
      <c r="C70" s="66"/>
      <c r="D70" s="66"/>
      <c r="E70" s="66"/>
      <c r="F70" s="66"/>
      <c r="G70" s="66"/>
      <c r="H70" s="66"/>
    </row>
    <row r="71" spans="1:14" x14ac:dyDescent="0.2">
      <c r="B71" s="67" t="s">
        <v>84</v>
      </c>
      <c r="C71" s="67"/>
      <c r="D71" s="67"/>
      <c r="E71" s="67"/>
      <c r="F71" s="67"/>
      <c r="G71" s="67"/>
      <c r="H71" s="67"/>
    </row>
  </sheetData>
  <mergeCells count="28">
    <mergeCell ref="A45:A47"/>
    <mergeCell ref="B45:B47"/>
    <mergeCell ref="A2:A3"/>
    <mergeCell ref="B2:B3"/>
    <mergeCell ref="C2:C3"/>
    <mergeCell ref="A8:A39"/>
    <mergeCell ref="B8:B39"/>
    <mergeCell ref="A1:D1"/>
    <mergeCell ref="D2:D3"/>
    <mergeCell ref="A40:A44"/>
    <mergeCell ref="B40:B44"/>
    <mergeCell ref="A4:A7"/>
    <mergeCell ref="B68:H70"/>
    <mergeCell ref="B71:H71"/>
    <mergeCell ref="B65:I65"/>
    <mergeCell ref="G2:G3"/>
    <mergeCell ref="G40:G44"/>
    <mergeCell ref="G45:G47"/>
    <mergeCell ref="B4:B7"/>
    <mergeCell ref="B63:I63"/>
    <mergeCell ref="E2:E3"/>
    <mergeCell ref="F2:F3"/>
    <mergeCell ref="B62:I62"/>
    <mergeCell ref="B64:I64"/>
    <mergeCell ref="C55:I56"/>
    <mergeCell ref="A48:C48"/>
    <mergeCell ref="A49:C49"/>
    <mergeCell ref="A50:C50"/>
  </mergeCells>
  <pageMargins left="0.7" right="0.7" top="0.78740157499999996" bottom="0.78740157499999996" header="0.3" footer="0.3"/>
  <headerFooter>
    <oddHeader>&amp;C&amp;"Calibri"&amp;10&amp;K000000 Interní&amp;1#_x000D_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A3C7-0C21-41C8-800F-720C0CD6D6F3}">
  <sheetPr>
    <tabColor theme="5" tint="0.79998168889431442"/>
  </sheetPr>
  <dimension ref="A1:C15"/>
  <sheetViews>
    <sheetView workbookViewId="0">
      <selection activeCell="B3" sqref="B3"/>
    </sheetView>
  </sheetViews>
  <sheetFormatPr baseColWidth="10" defaultColWidth="8.83203125" defaultRowHeight="15" x14ac:dyDescent="0.2"/>
  <cols>
    <col min="1" max="1" width="65" customWidth="1"/>
    <col min="2" max="2" width="12.5" customWidth="1"/>
    <col min="5" max="5" width="31.33203125" customWidth="1"/>
    <col min="6" max="6" width="41.83203125" customWidth="1"/>
  </cols>
  <sheetData>
    <row r="1" spans="1:3" ht="16" thickBot="1" x14ac:dyDescent="0.25">
      <c r="A1" s="104" t="s">
        <v>85</v>
      </c>
      <c r="B1" s="104"/>
    </row>
    <row r="2" spans="1:3" ht="16" thickBot="1" x14ac:dyDescent="0.25">
      <c r="A2" s="33" t="s">
        <v>86</v>
      </c>
      <c r="B2" s="34" t="s">
        <v>87</v>
      </c>
    </row>
    <row r="3" spans="1:3" x14ac:dyDescent="0.2">
      <c r="A3" s="31" t="s">
        <v>88</v>
      </c>
      <c r="B3" s="29">
        <v>17.5</v>
      </c>
    </row>
    <row r="4" spans="1:3" x14ac:dyDescent="0.2">
      <c r="A4" s="28" t="s">
        <v>89</v>
      </c>
      <c r="B4" s="29">
        <v>41</v>
      </c>
    </row>
    <row r="5" spans="1:3" x14ac:dyDescent="0.2">
      <c r="A5" s="28" t="s">
        <v>90</v>
      </c>
      <c r="B5" s="29">
        <v>15.5</v>
      </c>
    </row>
    <row r="6" spans="1:3" x14ac:dyDescent="0.2">
      <c r="A6" s="28" t="s">
        <v>91</v>
      </c>
      <c r="B6" s="29">
        <v>14.5</v>
      </c>
    </row>
    <row r="7" spans="1:3" x14ac:dyDescent="0.2">
      <c r="A7" s="28" t="s">
        <v>92</v>
      </c>
      <c r="B7" s="29">
        <v>4</v>
      </c>
    </row>
    <row r="8" spans="1:3" x14ac:dyDescent="0.2">
      <c r="A8" s="28" t="s">
        <v>93</v>
      </c>
      <c r="B8" s="29">
        <v>3</v>
      </c>
    </row>
    <row r="9" spans="1:3" x14ac:dyDescent="0.2">
      <c r="A9" s="28" t="s">
        <v>94</v>
      </c>
      <c r="B9" s="29">
        <v>3</v>
      </c>
    </row>
    <row r="10" spans="1:3" x14ac:dyDescent="0.2">
      <c r="A10" s="28" t="s">
        <v>95</v>
      </c>
      <c r="B10" s="29">
        <v>1.5</v>
      </c>
    </row>
    <row r="12" spans="1:3" x14ac:dyDescent="0.2">
      <c r="A12" s="30" t="s">
        <v>96</v>
      </c>
      <c r="B12" s="35">
        <f>SUM(B3:B11)</f>
        <v>100</v>
      </c>
      <c r="C12" s="30" t="s">
        <v>97</v>
      </c>
    </row>
    <row r="13" spans="1:3" x14ac:dyDescent="0.2">
      <c r="A13" t="s">
        <v>98</v>
      </c>
    </row>
    <row r="14" spans="1:3" x14ac:dyDescent="0.2">
      <c r="A14" s="68" t="s">
        <v>99</v>
      </c>
    </row>
    <row r="15" spans="1:3" x14ac:dyDescent="0.2">
      <c r="A15" s="68"/>
    </row>
  </sheetData>
  <mergeCells count="2">
    <mergeCell ref="A1:B1"/>
    <mergeCell ref="A14:A15"/>
  </mergeCells>
  <pageMargins left="0.7" right="0.7" top="0.78740157499999996" bottom="0.78740157499999996" header="0.3" footer="0.3"/>
  <headerFooter>
    <oddHeader>&amp;C&amp;"Calibri"&amp;10&amp;K000000 Interní&amp;1#_x000D_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587E9-8F25-48EA-A7D8-4E2D3AEAB9D2}">
  <sheetPr>
    <tabColor theme="6" tint="0.79998168889431442"/>
  </sheetPr>
  <dimension ref="A1:C38"/>
  <sheetViews>
    <sheetView workbookViewId="0">
      <selection activeCell="B3" sqref="B3"/>
    </sheetView>
  </sheetViews>
  <sheetFormatPr baseColWidth="10" defaultColWidth="8.83203125" defaultRowHeight="15" x14ac:dyDescent="0.2"/>
  <cols>
    <col min="1" max="1" width="65" customWidth="1"/>
    <col min="2" max="2" width="12.5" customWidth="1"/>
    <col min="6" max="6" width="41.83203125" customWidth="1"/>
  </cols>
  <sheetData>
    <row r="1" spans="1:2" ht="16" thickBot="1" x14ac:dyDescent="0.25">
      <c r="A1" s="105" t="s">
        <v>100</v>
      </c>
      <c r="B1" s="105"/>
    </row>
    <row r="2" spans="1:2" ht="16" thickBot="1" x14ac:dyDescent="0.25">
      <c r="A2" s="33" t="s">
        <v>86</v>
      </c>
      <c r="B2" s="34" t="s">
        <v>87</v>
      </c>
    </row>
    <row r="3" spans="1:2" x14ac:dyDescent="0.2">
      <c r="A3" s="31" t="s">
        <v>101</v>
      </c>
      <c r="B3" s="32">
        <v>2.1</v>
      </c>
    </row>
    <row r="4" spans="1:2" x14ac:dyDescent="0.2">
      <c r="A4" s="28" t="s">
        <v>102</v>
      </c>
      <c r="B4" s="27">
        <v>4.9000000000000004</v>
      </c>
    </row>
    <row r="5" spans="1:2" x14ac:dyDescent="0.2">
      <c r="A5" s="28" t="s">
        <v>103</v>
      </c>
      <c r="B5" s="29">
        <v>14</v>
      </c>
    </row>
    <row r="6" spans="1:2" x14ac:dyDescent="0.2">
      <c r="A6" s="28" t="s">
        <v>104</v>
      </c>
      <c r="B6" s="27">
        <v>10.5</v>
      </c>
    </row>
    <row r="7" spans="1:2" x14ac:dyDescent="0.2">
      <c r="A7" s="28" t="s">
        <v>105</v>
      </c>
      <c r="B7" s="29">
        <v>4</v>
      </c>
    </row>
    <row r="8" spans="1:2" x14ac:dyDescent="0.2">
      <c r="A8" s="28" t="s">
        <v>106</v>
      </c>
      <c r="B8" s="29">
        <v>2</v>
      </c>
    </row>
    <row r="9" spans="1:2" x14ac:dyDescent="0.2">
      <c r="A9" s="28" t="s">
        <v>107</v>
      </c>
      <c r="B9" s="29">
        <v>2</v>
      </c>
    </row>
    <row r="10" spans="1:2" x14ac:dyDescent="0.2">
      <c r="A10" s="28" t="s">
        <v>108</v>
      </c>
      <c r="B10" s="29">
        <v>1</v>
      </c>
    </row>
    <row r="11" spans="1:2" x14ac:dyDescent="0.2">
      <c r="A11" s="28" t="s">
        <v>109</v>
      </c>
      <c r="B11" s="29">
        <v>3</v>
      </c>
    </row>
    <row r="12" spans="1:2" x14ac:dyDescent="0.2">
      <c r="A12" s="28" t="s">
        <v>110</v>
      </c>
      <c r="B12" s="29">
        <v>2</v>
      </c>
    </row>
    <row r="13" spans="1:2" x14ac:dyDescent="0.2">
      <c r="A13" s="28" t="s">
        <v>111</v>
      </c>
      <c r="B13" s="29">
        <v>1</v>
      </c>
    </row>
    <row r="14" spans="1:2" x14ac:dyDescent="0.2">
      <c r="A14" s="28" t="s">
        <v>112</v>
      </c>
      <c r="B14" s="29">
        <v>1</v>
      </c>
    </row>
    <row r="15" spans="1:2" x14ac:dyDescent="0.2">
      <c r="A15" s="28" t="s">
        <v>113</v>
      </c>
      <c r="B15" s="29">
        <v>4</v>
      </c>
    </row>
    <row r="16" spans="1:2" x14ac:dyDescent="0.2">
      <c r="A16" s="28" t="s">
        <v>114</v>
      </c>
      <c r="B16" s="29">
        <v>0.5</v>
      </c>
    </row>
    <row r="17" spans="1:2" x14ac:dyDescent="0.2">
      <c r="A17" s="28" t="s">
        <v>115</v>
      </c>
      <c r="B17" s="29">
        <v>3.5</v>
      </c>
    </row>
    <row r="18" spans="1:2" x14ac:dyDescent="0.2">
      <c r="A18" s="28" t="s">
        <v>116</v>
      </c>
      <c r="B18" s="29">
        <v>1.1000000000000001</v>
      </c>
    </row>
    <row r="19" spans="1:2" x14ac:dyDescent="0.2">
      <c r="A19" s="28" t="s">
        <v>117</v>
      </c>
      <c r="B19" s="29">
        <v>5.0999999999999996</v>
      </c>
    </row>
    <row r="20" spans="1:2" x14ac:dyDescent="0.2">
      <c r="A20" s="28" t="s">
        <v>92</v>
      </c>
      <c r="B20" s="29">
        <v>8</v>
      </c>
    </row>
    <row r="21" spans="1:2" x14ac:dyDescent="0.2">
      <c r="A21" s="28" t="s">
        <v>118</v>
      </c>
      <c r="B21" s="29">
        <v>3</v>
      </c>
    </row>
    <row r="22" spans="1:2" x14ac:dyDescent="0.2">
      <c r="A22" s="28" t="s">
        <v>119</v>
      </c>
      <c r="B22" s="29">
        <v>2.8</v>
      </c>
    </row>
    <row r="23" spans="1:2" x14ac:dyDescent="0.2">
      <c r="A23" s="28" t="s">
        <v>120</v>
      </c>
      <c r="B23" s="29">
        <v>3.7</v>
      </c>
    </row>
    <row r="24" spans="1:2" x14ac:dyDescent="0.2">
      <c r="A24" s="28" t="s">
        <v>121</v>
      </c>
      <c r="B24" s="29">
        <v>1</v>
      </c>
    </row>
    <row r="25" spans="1:2" x14ac:dyDescent="0.2">
      <c r="A25" s="28" t="s">
        <v>122</v>
      </c>
      <c r="B25" s="29">
        <v>1</v>
      </c>
    </row>
    <row r="26" spans="1:2" x14ac:dyDescent="0.2">
      <c r="A26" s="28" t="s">
        <v>123</v>
      </c>
      <c r="B26" s="29">
        <v>4.5</v>
      </c>
    </row>
    <row r="27" spans="1:2" x14ac:dyDescent="0.2">
      <c r="A27" s="28" t="s">
        <v>124</v>
      </c>
      <c r="B27" s="29">
        <v>4.9000000000000004</v>
      </c>
    </row>
    <row r="28" spans="1:2" x14ac:dyDescent="0.2">
      <c r="A28" s="28" t="s">
        <v>125</v>
      </c>
      <c r="B28" s="29">
        <v>1.4</v>
      </c>
    </row>
    <row r="29" spans="1:2" x14ac:dyDescent="0.2">
      <c r="A29" s="28" t="s">
        <v>126</v>
      </c>
      <c r="B29" s="29">
        <v>5</v>
      </c>
    </row>
    <row r="30" spans="1:2" x14ac:dyDescent="0.2">
      <c r="A30" s="28" t="s">
        <v>127</v>
      </c>
      <c r="B30" s="29">
        <v>1</v>
      </c>
    </row>
    <row r="31" spans="1:2" x14ac:dyDescent="0.2">
      <c r="A31" s="28" t="s">
        <v>128</v>
      </c>
      <c r="B31" s="29">
        <v>0.5</v>
      </c>
    </row>
    <row r="32" spans="1:2" x14ac:dyDescent="0.2">
      <c r="A32" s="28" t="s">
        <v>129</v>
      </c>
      <c r="B32" s="29">
        <v>1.5</v>
      </c>
    </row>
    <row r="34" spans="1:3" x14ac:dyDescent="0.2">
      <c r="A34" s="30" t="s">
        <v>96</v>
      </c>
      <c r="B34" s="30">
        <f>SUM(B3:B33)</f>
        <v>100.00000000000001</v>
      </c>
      <c r="C34" s="30" t="s">
        <v>97</v>
      </c>
    </row>
    <row r="36" spans="1:3" x14ac:dyDescent="0.2">
      <c r="A36" t="s">
        <v>98</v>
      </c>
    </row>
    <row r="37" spans="1:3" x14ac:dyDescent="0.2">
      <c r="A37" s="68" t="s">
        <v>99</v>
      </c>
    </row>
    <row r="38" spans="1:3" x14ac:dyDescent="0.2">
      <c r="A38" s="68"/>
    </row>
  </sheetData>
  <mergeCells count="2">
    <mergeCell ref="A1:B1"/>
    <mergeCell ref="A37:A38"/>
  </mergeCells>
  <pageMargins left="0.7" right="0.7" top="0.78740157499999996" bottom="0.78740157499999996" header="0.3" footer="0.3"/>
  <headerFooter>
    <oddHeader>&amp;C&amp;"Calibri"&amp;10&amp;K000000 Interní&amp;1#_x000D_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A157C-7695-44B6-84A0-8A84CAFDD90B}">
  <sheetPr>
    <tabColor theme="8" tint="0.79998168889431442"/>
  </sheetPr>
  <dimension ref="A1:C14"/>
  <sheetViews>
    <sheetView workbookViewId="0">
      <selection activeCell="A26" sqref="A26"/>
    </sheetView>
  </sheetViews>
  <sheetFormatPr baseColWidth="10" defaultColWidth="8.83203125" defaultRowHeight="15" x14ac:dyDescent="0.2"/>
  <cols>
    <col min="1" max="1" width="95" customWidth="1"/>
    <col min="2" max="2" width="12.5" customWidth="1"/>
    <col min="5" max="5" width="31.33203125" customWidth="1"/>
    <col min="6" max="6" width="41.83203125" customWidth="1"/>
  </cols>
  <sheetData>
    <row r="1" spans="1:3" ht="16" thickBot="1" x14ac:dyDescent="0.25">
      <c r="A1" s="106" t="s">
        <v>130</v>
      </c>
      <c r="B1" s="106"/>
    </row>
    <row r="2" spans="1:3" ht="16" thickBot="1" x14ac:dyDescent="0.25">
      <c r="A2" s="33" t="s">
        <v>86</v>
      </c>
      <c r="B2" s="34" t="s">
        <v>87</v>
      </c>
    </row>
    <row r="3" spans="1:3" x14ac:dyDescent="0.2">
      <c r="A3" s="31" t="s">
        <v>88</v>
      </c>
      <c r="B3" s="29">
        <v>28</v>
      </c>
    </row>
    <row r="4" spans="1:3" x14ac:dyDescent="0.2">
      <c r="A4" s="28" t="s">
        <v>131</v>
      </c>
      <c r="B4" s="29">
        <v>24</v>
      </c>
    </row>
    <row r="5" spans="1:3" x14ac:dyDescent="0.2">
      <c r="A5" s="28" t="s">
        <v>132</v>
      </c>
      <c r="B5" s="29">
        <v>15</v>
      </c>
    </row>
    <row r="6" spans="1:3" x14ac:dyDescent="0.2">
      <c r="A6" s="28" t="s">
        <v>133</v>
      </c>
      <c r="B6" s="29">
        <v>15</v>
      </c>
    </row>
    <row r="7" spans="1:3" x14ac:dyDescent="0.2">
      <c r="A7" s="28" t="s">
        <v>134</v>
      </c>
      <c r="B7" s="29">
        <v>16.5</v>
      </c>
    </row>
    <row r="8" spans="1:3" x14ac:dyDescent="0.2">
      <c r="A8" s="28" t="s">
        <v>129</v>
      </c>
      <c r="B8" s="29">
        <v>1.5</v>
      </c>
    </row>
    <row r="10" spans="1:3" x14ac:dyDescent="0.2">
      <c r="A10" s="30" t="s">
        <v>96</v>
      </c>
      <c r="B10" s="35">
        <f>SUM(B3:B9)</f>
        <v>100</v>
      </c>
      <c r="C10" s="30" t="s">
        <v>97</v>
      </c>
    </row>
    <row r="12" spans="1:3" x14ac:dyDescent="0.2">
      <c r="A12" t="s">
        <v>98</v>
      </c>
    </row>
    <row r="13" spans="1:3" x14ac:dyDescent="0.2">
      <c r="A13" s="68" t="s">
        <v>99</v>
      </c>
    </row>
    <row r="14" spans="1:3" x14ac:dyDescent="0.2">
      <c r="A14" s="68"/>
    </row>
  </sheetData>
  <mergeCells count="2">
    <mergeCell ref="A1:B1"/>
    <mergeCell ref="A13:A14"/>
  </mergeCells>
  <pageMargins left="0.7" right="0.7" top="0.78740157499999996" bottom="0.78740157499999996" header="0.3" footer="0.3"/>
  <headerFooter>
    <oddHeader>&amp;C&amp;"Calibri"&amp;10&amp;K000000 Interní&amp;1#_x000D_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D320-B91A-447B-BBA1-F4928CE81B99}">
  <sheetPr>
    <tabColor rgb="FFFFFF99"/>
  </sheetPr>
  <dimension ref="A1:C16"/>
  <sheetViews>
    <sheetView workbookViewId="0">
      <selection activeCell="D13" sqref="D13"/>
    </sheetView>
  </sheetViews>
  <sheetFormatPr baseColWidth="10" defaultColWidth="8.83203125" defaultRowHeight="15" x14ac:dyDescent="0.2"/>
  <cols>
    <col min="1" max="1" width="72.83203125" customWidth="1"/>
    <col min="2" max="2" width="12.5" customWidth="1"/>
    <col min="6" max="6" width="41.83203125" customWidth="1"/>
  </cols>
  <sheetData>
    <row r="1" spans="1:3" ht="16" thickBot="1" x14ac:dyDescent="0.25">
      <c r="A1" s="107" t="s">
        <v>135</v>
      </c>
      <c r="B1" s="107"/>
    </row>
    <row r="2" spans="1:3" ht="16" thickBot="1" x14ac:dyDescent="0.25">
      <c r="A2" s="33" t="s">
        <v>86</v>
      </c>
      <c r="B2" s="34" t="s">
        <v>87</v>
      </c>
    </row>
    <row r="3" spans="1:3" x14ac:dyDescent="0.2">
      <c r="A3" s="31" t="s">
        <v>101</v>
      </c>
      <c r="B3" s="29">
        <v>4</v>
      </c>
    </row>
    <row r="4" spans="1:3" x14ac:dyDescent="0.2">
      <c r="A4" s="28" t="s">
        <v>102</v>
      </c>
      <c r="B4" s="29">
        <v>5</v>
      </c>
    </row>
    <row r="5" spans="1:3" x14ac:dyDescent="0.2">
      <c r="A5" s="28" t="s">
        <v>136</v>
      </c>
      <c r="B5" s="29">
        <v>50</v>
      </c>
    </row>
    <row r="6" spans="1:3" x14ac:dyDescent="0.2">
      <c r="A6" s="28" t="s">
        <v>137</v>
      </c>
      <c r="B6" s="27">
        <v>12.5</v>
      </c>
    </row>
    <row r="7" spans="1:3" x14ac:dyDescent="0.2">
      <c r="A7" s="28" t="s">
        <v>138</v>
      </c>
      <c r="B7" s="29">
        <v>12.5</v>
      </c>
    </row>
    <row r="8" spans="1:3" x14ac:dyDescent="0.2">
      <c r="A8" s="28" t="s">
        <v>116</v>
      </c>
      <c r="B8" s="29">
        <v>3</v>
      </c>
    </row>
    <row r="9" spans="1:3" x14ac:dyDescent="0.2">
      <c r="A9" s="28" t="s">
        <v>139</v>
      </c>
      <c r="B9" s="29">
        <v>11.5</v>
      </c>
    </row>
    <row r="10" spans="1:3" x14ac:dyDescent="0.2">
      <c r="A10" s="28" t="s">
        <v>129</v>
      </c>
      <c r="B10" s="29">
        <v>1.5</v>
      </c>
    </row>
    <row r="12" spans="1:3" x14ac:dyDescent="0.2">
      <c r="A12" s="30" t="s">
        <v>96</v>
      </c>
      <c r="B12" s="30">
        <f>SUM(B3:B11)</f>
        <v>100</v>
      </c>
      <c r="C12" s="30" t="s">
        <v>97</v>
      </c>
    </row>
    <row r="14" spans="1:3" x14ac:dyDescent="0.2">
      <c r="A14" t="s">
        <v>98</v>
      </c>
    </row>
    <row r="15" spans="1:3" x14ac:dyDescent="0.2">
      <c r="A15" s="68" t="s">
        <v>99</v>
      </c>
    </row>
    <row r="16" spans="1:3" x14ac:dyDescent="0.2">
      <c r="A16" s="68"/>
    </row>
  </sheetData>
  <mergeCells count="2">
    <mergeCell ref="A1:B1"/>
    <mergeCell ref="A15:A16"/>
  </mergeCells>
  <pageMargins left="0.7" right="0.7" top="0.78740157499999996" bottom="0.78740157499999996" header="0.3" footer="0.3"/>
  <headerFooter>
    <oddHeader>&amp;C&amp;"Calibri"&amp;10&amp;K000000 Interní&amp;1#_x000D_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400551AA9B63428421D81E08F79B69" ma:contentTypeVersion="12" ma:contentTypeDescription="Create a new document." ma:contentTypeScope="" ma:versionID="5e84629d85981405144e09d0ea62cb21">
  <xsd:schema xmlns:xsd="http://www.w3.org/2001/XMLSchema" xmlns:xs="http://www.w3.org/2001/XMLSchema" xmlns:p="http://schemas.microsoft.com/office/2006/metadata/properties" xmlns:ns2="91f71dce-a1ee-4289-b7f4-a6a94985eca9" targetNamespace="http://schemas.microsoft.com/office/2006/metadata/properties" ma:root="true" ma:fieldsID="97599b394d5ba03f5d9436ccd82ce18c" ns2:_="">
    <xsd:import namespace="91f71dce-a1ee-4289-b7f4-a6a94985ec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71dce-a1ee-4289-b7f4-a6a94985ec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6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c754194-2c82-416b-8a1a-ba57b9bc2f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f71dce-a1ee-4289-b7f4-a6a94985ec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D43DE8-AB35-4FF7-AF4E-5C8944E2AE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f71dce-a1ee-4289-b7f4-a6a94985ec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0F4D7C-A4DF-47A2-A04B-F0CAF63FDB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4797A5-F622-4802-8B1A-08FE5285F2A5}">
  <ds:schemaRefs>
    <ds:schemaRef ds:uri="http://purl.org/dc/dcmitype/"/>
    <ds:schemaRef ds:uri="http://purl.org/dc/elements/1.1/"/>
    <ds:schemaRef ds:uri="http://purl.org/dc/terms/"/>
    <ds:schemaRef ds:uri="91f71dce-a1ee-4289-b7f4-a6a94985eca9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7a9d60e2-0610-469e-bc85-ddf161c51660}" enabled="1" method="Standard" siteId="{99b0a603-0233-447f-be43-f8d44b9c8cc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Rozpad Ceny</vt:lpstr>
      <vt:lpstr>Komunikace</vt:lpstr>
      <vt:lpstr>Budovy</vt:lpstr>
      <vt:lpstr>Technická infrastruktura</vt:lpstr>
      <vt:lpstr>Drobné stavby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Miroslava Watzko</dc:creator>
  <cp:keywords/>
  <dc:description/>
  <cp:lastModifiedBy>Jiří Štěrba</cp:lastModifiedBy>
  <cp:revision/>
  <dcterms:created xsi:type="dcterms:W3CDTF">2025-04-24T09:29:44Z</dcterms:created>
  <dcterms:modified xsi:type="dcterms:W3CDTF">2025-08-01T07:10:46Z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0x010100A1400551AA9B63428421D81E08F79B69</vt:lpwstr>
  </property>
  <property fmtid="{D5CDD505-2E9C-101B-9397-08002B2CF9AE}" pid="3" name="Order">
    <vt:r8>2510300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