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část'!$C$146:$K$1719</definedName>
    <definedName name="_xlnm.Print_Area" localSheetId="1">'001001 - Stavební část'!$C$4:$J$76,'001001 - Stavební část'!$C$82:$J$126,'001001 - Stavební část'!$C$132:$K$1719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Zastřešení'!$C$126:$K$376</definedName>
    <definedName name="_xlnm.Print_Area" localSheetId="4">'001004 - Zastřešení'!$C$4:$J$76,'001004 - Zastřešení'!$C$82:$J$106,'001004 - Zastřešení'!$C$112:$K$376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...'!$C$128:$K$256</definedName>
    <definedName name="_xlnm.Print_Area" localSheetId="8">'001102_30 - Zařízení pro ...'!$C$4:$J$76,'001102_30 - Zařízení pro ...'!$C$82:$J$106,'001102_30 - Zařízení pro ...'!$C$112:$K$256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Vzduchotechnika'!$C$136:$K$657</definedName>
    <definedName name="_xlnm.Print_Area" localSheetId="10">'001103 - Vzduchotechnika'!$C$4:$J$76,'001103 - Vzduchotechnika'!$C$82:$J$116,'001103 - Vzduchotechnika'!$C$122:$K$657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U'!$C$128:$K$190</definedName>
    <definedName name="_xlnm.Print_Area" localSheetId="15">'4a - CCTV - U'!$C$4:$J$76,'4a - CCTV - U'!$C$82:$J$106,'4a - CCTV - U'!$C$112:$K$190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část'!$C$139:$K$859</definedName>
    <definedName name="_xlnm.Print_Area" localSheetId="18">'002001 - Stavební část'!$C$4:$J$76,'002001 - Stavební část'!$C$82:$J$119,'002001 - Stavební část'!$C$125:$K$859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...'!$C$128:$K$256</definedName>
    <definedName name="_xlnm.Print_Area" localSheetId="23">'002102_30 - Zařízení pro ...'!$C$4:$J$76,'002102_30 - Zařízení pro ...'!$C$82:$J$106,'002102_30 - Zařízení pro ...'!$C$112:$K$256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N'!$C$128:$K$190</definedName>
    <definedName name="_xlnm.Print_Area" localSheetId="29">'4b - CCTV - N'!$C$4:$J$76,'4b - CCTV - N'!$C$82:$J$106,'4b - CCTV - N'!$C$112:$K$190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ČR'!$C$139:$K$726</definedName>
    <definedName name="_xlnm.Print_Area" localSheetId="31">'008 - Prostory policie ČR'!$C$4:$J$76,'008 - Prostory policie ČR'!$C$82:$J$121,'008 - Prostory policie ČR'!$C$127:$K$726</definedName>
    <definedName name="_xlnm.Print_Titles" localSheetId="31">'008 - Prostory policie ČR'!$139:$139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724"/>
  <c r="BH724"/>
  <c r="BG724"/>
  <c r="BF724"/>
  <c r="T724"/>
  <c r="T723"/>
  <c r="T722"/>
  <c r="R724"/>
  <c r="R723"/>
  <c r="R722"/>
  <c r="P724"/>
  <c r="P723"/>
  <c r="P722"/>
  <c r="BI719"/>
  <c r="BH719"/>
  <c r="BG719"/>
  <c r="BF719"/>
  <c r="T719"/>
  <c r="R719"/>
  <c r="P719"/>
  <c r="BI713"/>
  <c r="BH713"/>
  <c r="BG713"/>
  <c r="BF713"/>
  <c r="T713"/>
  <c r="R713"/>
  <c r="P713"/>
  <c r="BI710"/>
  <c r="BH710"/>
  <c r="BG710"/>
  <c r="BF710"/>
  <c r="T710"/>
  <c r="R710"/>
  <c r="P710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3"/>
  <c r="BH643"/>
  <c r="BG643"/>
  <c r="BF643"/>
  <c r="T643"/>
  <c r="R643"/>
  <c r="P643"/>
  <c r="BI636"/>
  <c r="BH636"/>
  <c r="BG636"/>
  <c r="BF636"/>
  <c r="T636"/>
  <c r="R636"/>
  <c r="P636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F134"/>
  <c r="E132"/>
  <c r="F89"/>
  <c r="E87"/>
  <c r="J24"/>
  <c r="E24"/>
  <c r="J137"/>
  <c r="J23"/>
  <c r="J21"/>
  <c r="E21"/>
  <c r="J136"/>
  <c r="J20"/>
  <c r="J18"/>
  <c r="E18"/>
  <c r="F137"/>
  <c r="J17"/>
  <c r="J15"/>
  <c r="E15"/>
  <c r="F136"/>
  <c r="J14"/>
  <c r="J12"/>
  <c r="J89"/>
  <c r="E7"/>
  <c r="E130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94"/>
  <c r="J19"/>
  <c r="J17"/>
  <c r="E17"/>
  <c r="F123"/>
  <c r="J16"/>
  <c r="J14"/>
  <c r="J121"/>
  <c r="E7"/>
  <c r="E85"/>
  <c i="30" r="J41"/>
  <c r="J40"/>
  <c i="1" r="AY130"/>
  <c i="30" r="J39"/>
  <c i="1" r="AX130"/>
  <c i="30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125"/>
  <c r="J18"/>
  <c r="J16"/>
  <c r="J93"/>
  <c r="E7"/>
  <c r="E8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129"/>
  <c r="J24"/>
  <c r="J22"/>
  <c r="E22"/>
  <c r="F96"/>
  <c r="J21"/>
  <c r="J19"/>
  <c r="E19"/>
  <c r="F129"/>
  <c r="J18"/>
  <c r="J16"/>
  <c r="J127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96"/>
  <c r="J21"/>
  <c r="J19"/>
  <c r="E19"/>
  <c r="F124"/>
  <c r="J18"/>
  <c r="J16"/>
  <c r="J93"/>
  <c r="E7"/>
  <c r="E85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93"/>
  <c r="E7"/>
  <c r="E114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93"/>
  <c r="J16"/>
  <c r="J14"/>
  <c r="J91"/>
  <c r="E7"/>
  <c r="E111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131"/>
  <c r="J25"/>
  <c r="J23"/>
  <c r="E23"/>
  <c r="J130"/>
  <c r="J22"/>
  <c r="J20"/>
  <c r="E20"/>
  <c r="F94"/>
  <c r="J19"/>
  <c r="J17"/>
  <c r="E17"/>
  <c r="F130"/>
  <c r="J16"/>
  <c r="J14"/>
  <c r="J91"/>
  <c r="E7"/>
  <c r="E122"/>
  <c i="24" r="J41"/>
  <c r="J40"/>
  <c i="1" r="AY123"/>
  <c i="24" r="J39"/>
  <c i="1" r="AX123"/>
  <c i="24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123"/>
  <c r="E7"/>
  <c r="E11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95"/>
  <c r="J24"/>
  <c r="J22"/>
  <c r="E22"/>
  <c r="F96"/>
  <c r="J21"/>
  <c r="J19"/>
  <c r="E19"/>
  <c r="F132"/>
  <c r="J18"/>
  <c r="J16"/>
  <c r="J130"/>
  <c r="E7"/>
  <c r="E85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96"/>
  <c r="J21"/>
  <c r="J19"/>
  <c r="E19"/>
  <c r="F130"/>
  <c r="J18"/>
  <c r="J16"/>
  <c r="J128"/>
  <c r="E7"/>
  <c r="E85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94"/>
  <c r="J25"/>
  <c r="J23"/>
  <c r="E23"/>
  <c r="J132"/>
  <c r="J22"/>
  <c r="J20"/>
  <c r="E20"/>
  <c r="F94"/>
  <c r="J19"/>
  <c r="J17"/>
  <c r="E17"/>
  <c r="F132"/>
  <c r="J16"/>
  <c r="J14"/>
  <c r="J91"/>
  <c r="E7"/>
  <c r="E124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127"/>
  <c r="J22"/>
  <c r="J20"/>
  <c r="E20"/>
  <c r="F128"/>
  <c r="J19"/>
  <c r="J17"/>
  <c r="E17"/>
  <c r="F93"/>
  <c r="J16"/>
  <c r="J14"/>
  <c r="J125"/>
  <c r="E7"/>
  <c r="E85"/>
  <c i="19" r="J39"/>
  <c r="J38"/>
  <c i="1" r="AY117"/>
  <c i="19" r="J37"/>
  <c i="1" r="AX117"/>
  <c i="19" r="BI857"/>
  <c r="BH857"/>
  <c r="BG857"/>
  <c r="BF857"/>
  <c r="T857"/>
  <c r="R857"/>
  <c r="P857"/>
  <c r="BI852"/>
  <c r="BH852"/>
  <c r="BG852"/>
  <c r="BF852"/>
  <c r="T852"/>
  <c r="R852"/>
  <c r="P852"/>
  <c r="BI844"/>
  <c r="BH844"/>
  <c r="BG844"/>
  <c r="BF844"/>
  <c r="T844"/>
  <c r="R844"/>
  <c r="P844"/>
  <c r="BI841"/>
  <c r="BH841"/>
  <c r="BG841"/>
  <c r="BF841"/>
  <c r="T841"/>
  <c r="R841"/>
  <c r="P841"/>
  <c r="BI836"/>
  <c r="BH836"/>
  <c r="BG836"/>
  <c r="BF836"/>
  <c r="T836"/>
  <c r="R836"/>
  <c r="P836"/>
  <c r="BI829"/>
  <c r="BH829"/>
  <c r="BG829"/>
  <c r="BF829"/>
  <c r="T829"/>
  <c r="R829"/>
  <c r="P829"/>
  <c r="BI820"/>
  <c r="BH820"/>
  <c r="BG820"/>
  <c r="BF820"/>
  <c r="T820"/>
  <c r="R820"/>
  <c r="P820"/>
  <c r="BI812"/>
  <c r="BH812"/>
  <c r="BG812"/>
  <c r="BF812"/>
  <c r="T812"/>
  <c r="R812"/>
  <c r="P812"/>
  <c r="BI805"/>
  <c r="BH805"/>
  <c r="BG805"/>
  <c r="BF805"/>
  <c r="T805"/>
  <c r="R805"/>
  <c r="P805"/>
  <c r="BI800"/>
  <c r="BH800"/>
  <c r="BG800"/>
  <c r="BF800"/>
  <c r="T800"/>
  <c r="R800"/>
  <c r="P800"/>
  <c r="BI796"/>
  <c r="BH796"/>
  <c r="BG796"/>
  <c r="BF796"/>
  <c r="T796"/>
  <c r="R796"/>
  <c r="P796"/>
  <c r="BI788"/>
  <c r="BH788"/>
  <c r="BG788"/>
  <c r="BF788"/>
  <c r="T788"/>
  <c r="R788"/>
  <c r="P788"/>
  <c r="BI780"/>
  <c r="BH780"/>
  <c r="BG780"/>
  <c r="BF780"/>
  <c r="T780"/>
  <c r="R780"/>
  <c r="P780"/>
  <c r="BI772"/>
  <c r="BH772"/>
  <c r="BG772"/>
  <c r="BF772"/>
  <c r="T772"/>
  <c r="R772"/>
  <c r="P772"/>
  <c r="BI769"/>
  <c r="BH769"/>
  <c r="BG769"/>
  <c r="BF769"/>
  <c r="T769"/>
  <c r="R769"/>
  <c r="P769"/>
  <c r="BI765"/>
  <c r="BH765"/>
  <c r="BG765"/>
  <c r="BF765"/>
  <c r="T765"/>
  <c r="R765"/>
  <c r="P765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19"/>
  <c r="BH719"/>
  <c r="BG719"/>
  <c r="BF719"/>
  <c r="T719"/>
  <c r="R719"/>
  <c r="P719"/>
  <c r="BI711"/>
  <c r="BH711"/>
  <c r="BG711"/>
  <c r="BF711"/>
  <c r="T711"/>
  <c r="R711"/>
  <c r="P711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7"/>
  <c r="BH697"/>
  <c r="BG697"/>
  <c r="BF697"/>
  <c r="T697"/>
  <c r="R697"/>
  <c r="P697"/>
  <c r="BI694"/>
  <c r="BH694"/>
  <c r="BG694"/>
  <c r="BF694"/>
  <c r="T694"/>
  <c r="R694"/>
  <c r="P694"/>
  <c r="BI687"/>
  <c r="BH687"/>
  <c r="BG687"/>
  <c r="BF687"/>
  <c r="T687"/>
  <c r="R687"/>
  <c r="P687"/>
  <c r="BI684"/>
  <c r="BH684"/>
  <c r="BG684"/>
  <c r="BF684"/>
  <c r="T684"/>
  <c r="R684"/>
  <c r="P684"/>
  <c r="BI677"/>
  <c r="BH677"/>
  <c r="BG677"/>
  <c r="BF677"/>
  <c r="T677"/>
  <c r="R677"/>
  <c r="P677"/>
  <c r="BI670"/>
  <c r="BH670"/>
  <c r="BG670"/>
  <c r="BF670"/>
  <c r="T670"/>
  <c r="R670"/>
  <c r="P670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50"/>
  <c r="BH650"/>
  <c r="BG650"/>
  <c r="BF650"/>
  <c r="T650"/>
  <c r="R650"/>
  <c r="P650"/>
  <c r="BI644"/>
  <c r="BH644"/>
  <c r="BG644"/>
  <c r="BF644"/>
  <c r="T644"/>
  <c r="R644"/>
  <c r="P644"/>
  <c r="BI639"/>
  <c r="BH639"/>
  <c r="BG639"/>
  <c r="BF639"/>
  <c r="T639"/>
  <c r="R639"/>
  <c r="P639"/>
  <c r="BI633"/>
  <c r="BH633"/>
  <c r="BG633"/>
  <c r="BF633"/>
  <c r="T633"/>
  <c r="R633"/>
  <c r="P633"/>
  <c r="BI630"/>
  <c r="BH630"/>
  <c r="BG630"/>
  <c r="BF630"/>
  <c r="T630"/>
  <c r="R630"/>
  <c r="P630"/>
  <c r="BI621"/>
  <c r="BH621"/>
  <c r="BG621"/>
  <c r="BF621"/>
  <c r="T621"/>
  <c r="R621"/>
  <c r="P621"/>
  <c r="BI616"/>
  <c r="BH616"/>
  <c r="BG616"/>
  <c r="BF616"/>
  <c r="T616"/>
  <c r="R616"/>
  <c r="P616"/>
  <c r="BI610"/>
  <c r="BH610"/>
  <c r="BG610"/>
  <c r="BF610"/>
  <c r="T610"/>
  <c r="R610"/>
  <c r="P610"/>
  <c r="BI599"/>
  <c r="BH599"/>
  <c r="BG599"/>
  <c r="BF599"/>
  <c r="T599"/>
  <c r="R599"/>
  <c r="P599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136"/>
  <c r="J22"/>
  <c r="J20"/>
  <c r="E20"/>
  <c r="F137"/>
  <c r="J19"/>
  <c r="J17"/>
  <c r="E17"/>
  <c r="F136"/>
  <c r="J16"/>
  <c r="J14"/>
  <c r="J91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93"/>
  <c r="J16"/>
  <c r="J14"/>
  <c r="J121"/>
  <c r="E7"/>
  <c r="E8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16" r="J41"/>
  <c r="J40"/>
  <c i="1" r="AY112"/>
  <c i="16" r="J39"/>
  <c i="1" r="AX112"/>
  <c i="16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93"/>
  <c r="E7"/>
  <c r="E8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130"/>
  <c r="J21"/>
  <c r="J19"/>
  <c r="E19"/>
  <c r="F95"/>
  <c r="J18"/>
  <c r="J16"/>
  <c r="J127"/>
  <c r="E7"/>
  <c r="E119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122"/>
  <c r="E7"/>
  <c r="E114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124"/>
  <c r="J18"/>
  <c r="J16"/>
  <c r="J93"/>
  <c r="E7"/>
  <c r="E114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117"/>
  <c r="E7"/>
  <c r="E111"/>
  <c i="11" r="J39"/>
  <c r="J38"/>
  <c i="1" r="AY106"/>
  <c i="11" r="J37"/>
  <c i="1" r="AX106"/>
  <c i="11"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133"/>
  <c r="J22"/>
  <c r="J20"/>
  <c r="E20"/>
  <c r="F94"/>
  <c r="J19"/>
  <c r="J17"/>
  <c r="E17"/>
  <c r="F133"/>
  <c r="J16"/>
  <c r="J14"/>
  <c r="J131"/>
  <c r="E7"/>
  <c r="E12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96"/>
  <c r="J21"/>
  <c r="J19"/>
  <c r="E19"/>
  <c r="F126"/>
  <c r="J18"/>
  <c r="J16"/>
  <c r="J93"/>
  <c r="E7"/>
  <c r="E85"/>
  <c i="9" r="J41"/>
  <c r="J40"/>
  <c i="1" r="AY104"/>
  <c i="9" r="J39"/>
  <c i="1" r="AX104"/>
  <c i="9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125"/>
  <c r="J18"/>
  <c r="J16"/>
  <c r="J123"/>
  <c r="E7"/>
  <c r="E11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132"/>
  <c r="J24"/>
  <c r="J22"/>
  <c r="E22"/>
  <c r="F96"/>
  <c r="J21"/>
  <c r="J19"/>
  <c r="E19"/>
  <c r="F132"/>
  <c r="J18"/>
  <c r="J16"/>
  <c r="J130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95"/>
  <c r="J24"/>
  <c r="J22"/>
  <c r="E22"/>
  <c r="F131"/>
  <c r="J21"/>
  <c r="J19"/>
  <c r="E19"/>
  <c r="F130"/>
  <c r="J18"/>
  <c r="J16"/>
  <c r="J128"/>
  <c r="E7"/>
  <c r="E120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140"/>
  <c r="J25"/>
  <c r="J23"/>
  <c r="E23"/>
  <c r="J93"/>
  <c r="J22"/>
  <c r="J20"/>
  <c r="E20"/>
  <c r="F94"/>
  <c r="J19"/>
  <c r="J17"/>
  <c r="E17"/>
  <c r="F93"/>
  <c r="J16"/>
  <c r="J14"/>
  <c r="J137"/>
  <c r="E7"/>
  <c r="E131"/>
  <c i="5" r="J39"/>
  <c r="J38"/>
  <c i="1" r="AY99"/>
  <c i="5" r="J37"/>
  <c i="1" r="AX99"/>
  <c i="5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11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93"/>
  <c r="J16"/>
  <c r="J14"/>
  <c r="J121"/>
  <c r="E7"/>
  <c r="E11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142"/>
  <c r="J22"/>
  <c r="J20"/>
  <c r="E20"/>
  <c r="F143"/>
  <c r="J19"/>
  <c r="J17"/>
  <c r="E17"/>
  <c r="F142"/>
  <c r="J16"/>
  <c r="J14"/>
  <c r="J91"/>
  <c r="E7"/>
  <c r="E134"/>
  <c i="2" r="J39"/>
  <c r="J38"/>
  <c i="1" r="AY96"/>
  <c i="2" r="J37"/>
  <c i="1" r="AX96"/>
  <c i="2" r="BI1717"/>
  <c r="BH1717"/>
  <c r="BG1717"/>
  <c r="BF1717"/>
  <c r="T1717"/>
  <c r="R1717"/>
  <c r="P1717"/>
  <c r="BI1714"/>
  <c r="BH1714"/>
  <c r="BG1714"/>
  <c r="BF1714"/>
  <c r="T1714"/>
  <c r="R1714"/>
  <c r="P1714"/>
  <c r="BI1709"/>
  <c r="BH1709"/>
  <c r="BG1709"/>
  <c r="BF1709"/>
  <c r="T1709"/>
  <c r="R1709"/>
  <c r="P1709"/>
  <c r="BI1701"/>
  <c r="BH1701"/>
  <c r="BG1701"/>
  <c r="BF1701"/>
  <c r="T1701"/>
  <c r="R1701"/>
  <c r="P1701"/>
  <c r="BI1696"/>
  <c r="BH1696"/>
  <c r="BG1696"/>
  <c r="BF1696"/>
  <c r="T1696"/>
  <c r="R1696"/>
  <c r="P1696"/>
  <c r="BI1689"/>
  <c r="BH1689"/>
  <c r="BG1689"/>
  <c r="BF1689"/>
  <c r="T1689"/>
  <c r="R1689"/>
  <c r="P1689"/>
  <c r="BI1678"/>
  <c r="BH1678"/>
  <c r="BG1678"/>
  <c r="BF1678"/>
  <c r="T1678"/>
  <c r="R1678"/>
  <c r="P1678"/>
  <c r="BI1668"/>
  <c r="BH1668"/>
  <c r="BG1668"/>
  <c r="BF1668"/>
  <c r="T1668"/>
  <c r="R1668"/>
  <c r="P1668"/>
  <c r="BI1658"/>
  <c r="BH1658"/>
  <c r="BG1658"/>
  <c r="BF1658"/>
  <c r="T1658"/>
  <c r="R1658"/>
  <c r="P1658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0"/>
  <c r="BH1630"/>
  <c r="BG1630"/>
  <c r="BF1630"/>
  <c r="T1630"/>
  <c r="R1630"/>
  <c r="P1630"/>
  <c r="BI1619"/>
  <c r="BH1619"/>
  <c r="BG1619"/>
  <c r="BF1619"/>
  <c r="T1619"/>
  <c r="R1619"/>
  <c r="P1619"/>
  <c r="BI1608"/>
  <c r="BH1608"/>
  <c r="BG1608"/>
  <c r="BF1608"/>
  <c r="T1608"/>
  <c r="R1608"/>
  <c r="P1608"/>
  <c r="BI1605"/>
  <c r="BH1605"/>
  <c r="BG1605"/>
  <c r="BF1605"/>
  <c r="T1605"/>
  <c r="R1605"/>
  <c r="P1605"/>
  <c r="BI1601"/>
  <c r="BH1601"/>
  <c r="BG1601"/>
  <c r="BF1601"/>
  <c r="T1601"/>
  <c r="R1601"/>
  <c r="P1601"/>
  <c r="BI1597"/>
  <c r="BH1597"/>
  <c r="BG1597"/>
  <c r="BF1597"/>
  <c r="T1597"/>
  <c r="R1597"/>
  <c r="P1597"/>
  <c r="BI1589"/>
  <c r="BH1589"/>
  <c r="BG1589"/>
  <c r="BF1589"/>
  <c r="T1589"/>
  <c r="R1589"/>
  <c r="P1589"/>
  <c r="BI1585"/>
  <c r="BH1585"/>
  <c r="BG1585"/>
  <c r="BF1585"/>
  <c r="T1585"/>
  <c r="R1585"/>
  <c r="P1585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65"/>
  <c r="BH1565"/>
  <c r="BG1565"/>
  <c r="BF1565"/>
  <c r="T1565"/>
  <c r="R1565"/>
  <c r="P1565"/>
  <c r="BI1562"/>
  <c r="BH1562"/>
  <c r="BG1562"/>
  <c r="BF1562"/>
  <c r="T1562"/>
  <c r="R1562"/>
  <c r="P1562"/>
  <c r="BI1552"/>
  <c r="BH1552"/>
  <c r="BG1552"/>
  <c r="BF1552"/>
  <c r="T1552"/>
  <c r="R1552"/>
  <c r="P1552"/>
  <c r="BI1549"/>
  <c r="BH1549"/>
  <c r="BG1549"/>
  <c r="BF1549"/>
  <c r="T1549"/>
  <c r="R1549"/>
  <c r="P1549"/>
  <c r="BI1539"/>
  <c r="BH1539"/>
  <c r="BG1539"/>
  <c r="BF1539"/>
  <c r="T1539"/>
  <c r="R1539"/>
  <c r="P1539"/>
  <c r="BI1529"/>
  <c r="BH1529"/>
  <c r="BG1529"/>
  <c r="BF1529"/>
  <c r="T1529"/>
  <c r="R1529"/>
  <c r="P1529"/>
  <c r="BI1519"/>
  <c r="BH1519"/>
  <c r="BG1519"/>
  <c r="BF1519"/>
  <c r="T1519"/>
  <c r="R1519"/>
  <c r="P1519"/>
  <c r="BI1511"/>
  <c r="BH1511"/>
  <c r="BG1511"/>
  <c r="BF1511"/>
  <c r="T1511"/>
  <c r="R1511"/>
  <c r="P1511"/>
  <c r="BI1507"/>
  <c r="BH1507"/>
  <c r="BG1507"/>
  <c r="BF1507"/>
  <c r="T1507"/>
  <c r="R1507"/>
  <c r="P1507"/>
  <c r="BI1504"/>
  <c r="BH1504"/>
  <c r="BG1504"/>
  <c r="BF1504"/>
  <c r="T1504"/>
  <c r="R1504"/>
  <c r="P1504"/>
  <c r="BI1501"/>
  <c r="BH1501"/>
  <c r="BG1501"/>
  <c r="BF1501"/>
  <c r="T1501"/>
  <c r="R1501"/>
  <c r="P1501"/>
  <c r="BI1498"/>
  <c r="BH1498"/>
  <c r="BG1498"/>
  <c r="BF1498"/>
  <c r="T1498"/>
  <c r="R1498"/>
  <c r="P1498"/>
  <c r="BI1491"/>
  <c r="BH1491"/>
  <c r="BG1491"/>
  <c r="BF1491"/>
  <c r="T1491"/>
  <c r="R1491"/>
  <c r="P1491"/>
  <c r="BI1488"/>
  <c r="BH1488"/>
  <c r="BG1488"/>
  <c r="BF1488"/>
  <c r="T1488"/>
  <c r="R1488"/>
  <c r="P1488"/>
  <c r="BI1481"/>
  <c r="BH1481"/>
  <c r="BG1481"/>
  <c r="BF1481"/>
  <c r="T1481"/>
  <c r="R1481"/>
  <c r="P1481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9"/>
  <c r="BH1439"/>
  <c r="BG1439"/>
  <c r="BF1439"/>
  <c r="T1439"/>
  <c r="R1439"/>
  <c r="P1439"/>
  <c r="BI1436"/>
  <c r="BH1436"/>
  <c r="BG1436"/>
  <c r="BF1436"/>
  <c r="T1436"/>
  <c r="R1436"/>
  <c r="P1436"/>
  <c r="BI1429"/>
  <c r="BH1429"/>
  <c r="BG1429"/>
  <c r="BF1429"/>
  <c r="T1429"/>
  <c r="R1429"/>
  <c r="P1429"/>
  <c r="BI1426"/>
  <c r="BH1426"/>
  <c r="BG1426"/>
  <c r="BF1426"/>
  <c r="T1426"/>
  <c r="R1426"/>
  <c r="P1426"/>
  <c r="BI1419"/>
  <c r="BH1419"/>
  <c r="BG1419"/>
  <c r="BF1419"/>
  <c r="T1419"/>
  <c r="R1419"/>
  <c r="P1419"/>
  <c r="BI1412"/>
  <c r="BH1412"/>
  <c r="BG1412"/>
  <c r="BF1412"/>
  <c r="T1412"/>
  <c r="R1412"/>
  <c r="P1412"/>
  <c r="BI1405"/>
  <c r="BH1405"/>
  <c r="BG1405"/>
  <c r="BF1405"/>
  <c r="T1405"/>
  <c r="R1405"/>
  <c r="P1405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4"/>
  <c r="BH1384"/>
  <c r="BG1384"/>
  <c r="BF1384"/>
  <c r="T1384"/>
  <c r="R1384"/>
  <c r="P1384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67"/>
  <c r="BH1367"/>
  <c r="BG1367"/>
  <c r="BF1367"/>
  <c r="T1367"/>
  <c r="R1367"/>
  <c r="P1367"/>
  <c r="BI1361"/>
  <c r="BH1361"/>
  <c r="BG1361"/>
  <c r="BF1361"/>
  <c r="T1361"/>
  <c r="R1361"/>
  <c r="P1361"/>
  <c r="BI1357"/>
  <c r="BH1357"/>
  <c r="BG1357"/>
  <c r="BF1357"/>
  <c r="T1357"/>
  <c r="R1357"/>
  <c r="P1357"/>
  <c r="BI1351"/>
  <c r="BH1351"/>
  <c r="BG1351"/>
  <c r="BF1351"/>
  <c r="T1351"/>
  <c r="R1351"/>
  <c r="P1351"/>
  <c r="BI1344"/>
  <c r="BH1344"/>
  <c r="BG1344"/>
  <c r="BF1344"/>
  <c r="T1344"/>
  <c r="R1344"/>
  <c r="P1344"/>
  <c r="BI1340"/>
  <c r="BH1340"/>
  <c r="BG1340"/>
  <c r="BF1340"/>
  <c r="T1340"/>
  <c r="R1340"/>
  <c r="P1340"/>
  <c r="BI1336"/>
  <c r="BH1336"/>
  <c r="BG1336"/>
  <c r="BF1336"/>
  <c r="T1336"/>
  <c r="R1336"/>
  <c r="P1336"/>
  <c r="BI1334"/>
  <c r="BH1334"/>
  <c r="BG1334"/>
  <c r="BF1334"/>
  <c r="T1334"/>
  <c r="R1334"/>
  <c r="P1334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4"/>
  <c r="BH1314"/>
  <c r="BG1314"/>
  <c r="BF1314"/>
  <c r="T1314"/>
  <c r="R1314"/>
  <c r="P1314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80"/>
  <c r="BH1280"/>
  <c r="BG1280"/>
  <c r="BF1280"/>
  <c r="T1280"/>
  <c r="R1280"/>
  <c r="P1280"/>
  <c r="BI1275"/>
  <c r="BH1275"/>
  <c r="BG1275"/>
  <c r="BF1275"/>
  <c r="T1275"/>
  <c r="R1275"/>
  <c r="P1275"/>
  <c r="BI1266"/>
  <c r="BH1266"/>
  <c r="BG1266"/>
  <c r="BF1266"/>
  <c r="T1266"/>
  <c r="R1266"/>
  <c r="P1266"/>
  <c r="BI1260"/>
  <c r="BH1260"/>
  <c r="BG1260"/>
  <c r="BF1260"/>
  <c r="T1260"/>
  <c r="R1260"/>
  <c r="P1260"/>
  <c r="BI1247"/>
  <c r="BH1247"/>
  <c r="BG1247"/>
  <c r="BF1247"/>
  <c r="T1247"/>
  <c r="R1247"/>
  <c r="P1247"/>
  <c r="BI1239"/>
  <c r="BH1239"/>
  <c r="BG1239"/>
  <c r="BF1239"/>
  <c r="T1239"/>
  <c r="R1239"/>
  <c r="P1239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9"/>
  <c r="BH1199"/>
  <c r="BG1199"/>
  <c r="BF1199"/>
  <c r="T1199"/>
  <c r="R1199"/>
  <c r="P1199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3"/>
  <c r="BH1073"/>
  <c r="BG1073"/>
  <c r="BF1073"/>
  <c r="T1073"/>
  <c r="R1073"/>
  <c r="P1073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144"/>
  <c r="J25"/>
  <c r="J23"/>
  <c r="E23"/>
  <c r="J143"/>
  <c r="J22"/>
  <c r="J20"/>
  <c r="E20"/>
  <c r="F94"/>
  <c r="J19"/>
  <c r="J17"/>
  <c r="E17"/>
  <c r="F93"/>
  <c r="J16"/>
  <c r="J14"/>
  <c r="J141"/>
  <c r="E7"/>
  <c r="E135"/>
  <c i="1" r="L90"/>
  <c r="AM90"/>
  <c r="AM89"/>
  <c r="L89"/>
  <c r="AM87"/>
  <c r="L87"/>
  <c r="L85"/>
  <c r="L84"/>
  <c i="19" r="J670"/>
  <c r="BK584"/>
  <c r="J559"/>
  <c r="BK514"/>
  <c r="J490"/>
  <c r="BK424"/>
  <c r="J392"/>
  <c r="BK350"/>
  <c r="J317"/>
  <c r="J289"/>
  <c r="BK230"/>
  <c r="J158"/>
  <c r="J616"/>
  <c r="BK533"/>
  <c r="J406"/>
  <c r="BK289"/>
  <c r="J168"/>
  <c r="J687"/>
  <c r="BK547"/>
  <c r="J431"/>
  <c r="J267"/>
  <c i="20" r="J306"/>
  <c r="BK268"/>
  <c r="BK253"/>
  <c r="J216"/>
  <c r="J169"/>
  <c r="BK293"/>
  <c r="J265"/>
  <c r="J220"/>
  <c r="BK180"/>
  <c r="J165"/>
  <c r="BK212"/>
  <c r="J271"/>
  <c i="21" r="J816"/>
  <c r="J803"/>
  <c r="BK785"/>
  <c r="BK705"/>
  <c r="J601"/>
  <c r="J848"/>
  <c r="BK808"/>
  <c r="BK806"/>
  <c r="J825"/>
  <c r="J688"/>
  <c r="BK598"/>
  <c r="J589"/>
  <c r="J580"/>
  <c r="BK560"/>
  <c r="J537"/>
  <c r="BK508"/>
  <c r="BK484"/>
  <c r="BK434"/>
  <c r="BK390"/>
  <c r="J338"/>
  <c r="J299"/>
  <c r="J289"/>
  <c r="J265"/>
  <c r="BK198"/>
  <c r="BK566"/>
  <c r="J511"/>
  <c r="J471"/>
  <c r="J400"/>
  <c r="BK338"/>
  <c r="J316"/>
  <c r="J285"/>
  <c r="BK269"/>
  <c r="J215"/>
  <c r="J358"/>
  <c r="BK219"/>
  <c r="J390"/>
  <c r="J475"/>
  <c r="J321"/>
  <c i="22" r="BK354"/>
  <c r="BK335"/>
  <c r="BK312"/>
  <c r="J294"/>
  <c r="BK275"/>
  <c r="J255"/>
  <c r="BK237"/>
  <c r="BK222"/>
  <c r="BK198"/>
  <c r="J179"/>
  <c r="BK162"/>
  <c r="BK141"/>
  <c r="J354"/>
  <c r="J337"/>
  <c r="J325"/>
  <c r="BK304"/>
  <c r="J304"/>
  <c r="BK317"/>
  <c r="J222"/>
  <c r="BK216"/>
  <c r="J171"/>
  <c r="BK255"/>
  <c r="J141"/>
  <c i="23" r="J292"/>
  <c r="BK268"/>
  <c r="J239"/>
  <c r="J186"/>
  <c r="BK348"/>
  <c r="J330"/>
  <c r="BK316"/>
  <c r="J282"/>
  <c r="BK243"/>
  <c r="J231"/>
  <c r="BK192"/>
  <c r="BK170"/>
  <c r="BK264"/>
  <c r="BK202"/>
  <c r="J188"/>
  <c r="J198"/>
  <c r="BK326"/>
  <c r="J306"/>
  <c r="BK274"/>
  <c r="J249"/>
  <c r="BK229"/>
  <c r="J206"/>
  <c r="BK139"/>
  <c r="BK334"/>
  <c r="J192"/>
  <c r="J251"/>
  <c r="BK147"/>
  <c r="J237"/>
  <c r="J166"/>
  <c r="BK156"/>
  <c i="24" r="BK251"/>
  <c r="J232"/>
  <c r="J218"/>
  <c r="J182"/>
  <c r="BK160"/>
  <c r="J136"/>
  <c r="BK170"/>
  <c r="J244"/>
  <c r="BK226"/>
  <c r="BK208"/>
  <c r="J196"/>
  <c r="J176"/>
  <c r="J152"/>
  <c r="J249"/>
  <c r="J230"/>
  <c r="J190"/>
  <c r="BK190"/>
  <c r="BK150"/>
  <c i="25" r="J611"/>
  <c r="BK591"/>
  <c r="J577"/>
  <c r="J565"/>
  <c r="BK553"/>
  <c r="BK537"/>
  <c r="J518"/>
  <c r="BK488"/>
  <c r="J473"/>
  <c r="J444"/>
  <c r="J420"/>
  <c r="J198"/>
  <c r="BK170"/>
  <c r="J140"/>
  <c r="J551"/>
  <c r="J471"/>
  <c r="J413"/>
  <c r="BK322"/>
  <c r="J144"/>
  <c r="BK607"/>
  <c r="J597"/>
  <c r="BK583"/>
  <c r="BK559"/>
  <c r="BK541"/>
  <c r="BK530"/>
  <c r="BK512"/>
  <c r="BK490"/>
  <c r="BK479"/>
  <c r="BK468"/>
  <c r="BK444"/>
  <c r="BK428"/>
  <c r="BK401"/>
  <c r="J382"/>
  <c r="BK368"/>
  <c r="BK342"/>
  <c r="BK316"/>
  <c r="BK246"/>
  <c r="J175"/>
  <c r="J571"/>
  <c r="BK498"/>
  <c r="J162"/>
  <c i="26" r="J362"/>
  <c r="BK347"/>
  <c r="J329"/>
  <c r="J305"/>
  <c r="J291"/>
  <c r="J269"/>
  <c r="J235"/>
  <c r="J217"/>
  <c r="BK207"/>
  <c r="J189"/>
  <c r="BK182"/>
  <c r="J148"/>
  <c r="BK138"/>
  <c r="BK365"/>
  <c r="BK349"/>
  <c r="BK313"/>
  <c r="J273"/>
  <c r="J253"/>
  <c r="BK231"/>
  <c r="BK215"/>
  <c r="J184"/>
  <c r="BK159"/>
  <c r="J132"/>
  <c r="J343"/>
  <c r="J327"/>
  <c r="BK289"/>
  <c r="J267"/>
  <c r="BK197"/>
  <c r="BK148"/>
  <c r="BK297"/>
  <c r="BK261"/>
  <c r="BK171"/>
  <c r="BK201"/>
  <c r="J229"/>
  <c i="27" r="BK162"/>
  <c r="BK199"/>
  <c r="J152"/>
  <c r="BK203"/>
  <c r="J201"/>
  <c r="J166"/>
  <c r="J147"/>
  <c r="BK177"/>
  <c r="J172"/>
  <c r="J183"/>
  <c r="J134"/>
  <c i="28" r="J199"/>
  <c r="BK185"/>
  <c r="BK178"/>
  <c r="BK170"/>
  <c r="BK156"/>
  <c r="J130"/>
  <c r="J156"/>
  <c r="BK138"/>
  <c r="BK140"/>
  <c r="BK143"/>
  <c r="J160"/>
  <c i="29" r="J337"/>
  <c r="BK309"/>
  <c r="BK284"/>
  <c r="J266"/>
  <c r="J252"/>
  <c r="J229"/>
  <c r="J194"/>
  <c r="BK176"/>
  <c r="BK170"/>
  <c r="BK137"/>
  <c r="BK337"/>
  <c r="BK307"/>
  <c r="BK269"/>
  <c r="BK241"/>
  <c r="BK201"/>
  <c r="J174"/>
  <c r="BK153"/>
  <c r="J139"/>
  <c r="BK305"/>
  <c r="J163"/>
  <c r="BK290"/>
  <c r="BK258"/>
  <c r="BK229"/>
  <c r="BK190"/>
  <c i="30" r="BK189"/>
  <c r="J171"/>
  <c r="J155"/>
  <c r="BK187"/>
  <c r="J166"/>
  <c i="31" r="BK199"/>
  <c r="J164"/>
  <c r="J133"/>
  <c i="32" r="J724"/>
  <c r="BK698"/>
  <c r="BK421"/>
  <c r="J172"/>
  <c r="BK643"/>
  <c r="J580"/>
  <c r="J555"/>
  <c r="J525"/>
  <c r="BK380"/>
  <c r="BK255"/>
  <c r="BK691"/>
  <c r="BK395"/>
  <c r="BK368"/>
  <c r="J188"/>
  <c r="BK294"/>
  <c r="BK651"/>
  <c r="J240"/>
  <c r="BK621"/>
  <c r="J462"/>
  <c r="J552"/>
  <c r="BK456"/>
  <c r="J411"/>
  <c r="BK377"/>
  <c r="J307"/>
  <c i="19" r="J820"/>
  <c r="BK621"/>
  <c r="J556"/>
  <c r="J512"/>
  <c r="BK445"/>
  <c r="BK328"/>
  <c r="BK257"/>
  <c r="J143"/>
  <c r="BK484"/>
  <c r="J271"/>
  <c r="BK694"/>
  <c r="J331"/>
  <c i="20" r="BK310"/>
  <c r="BK265"/>
  <c r="J229"/>
  <c r="BK317"/>
  <c r="BK238"/>
  <c r="BK165"/>
  <c r="BK256"/>
  <c r="BK175"/>
  <c i="21" r="J810"/>
  <c r="BK741"/>
  <c r="BK635"/>
  <c r="J439"/>
  <c r="J851"/>
  <c r="J812"/>
  <c r="J757"/>
  <c r="J665"/>
  <c r="BK471"/>
  <c r="BK851"/>
  <c r="BK827"/>
  <c r="BK774"/>
  <c r="BK487"/>
  <c r="J414"/>
  <c r="BK316"/>
  <c r="J275"/>
  <c r="J154"/>
  <c r="BK537"/>
  <c r="BK473"/>
  <c r="BK325"/>
  <c r="BK281"/>
  <c r="J205"/>
  <c r="J230"/>
  <c r="BK299"/>
  <c r="J487"/>
  <c r="BK291"/>
  <c i="22" r="J348"/>
  <c r="BK302"/>
  <c r="J279"/>
  <c r="BK247"/>
  <c r="BK214"/>
  <c r="J182"/>
  <c r="BK143"/>
  <c r="J350"/>
  <c r="BK329"/>
  <c r="BK279"/>
  <c r="J245"/>
  <c r="J218"/>
  <c r="BK196"/>
  <c r="BK325"/>
  <c r="BK245"/>
  <c r="BK210"/>
  <c i="23" r="BK270"/>
  <c r="J340"/>
  <c r="J308"/>
  <c r="BK278"/>
  <c r="BK223"/>
  <c r="J162"/>
  <c r="BK198"/>
  <c r="J253"/>
  <c r="J351"/>
  <c r="J272"/>
  <c r="BK227"/>
  <c r="BK164"/>
  <c r="BK332"/>
  <c r="BK314"/>
  <c r="J172"/>
  <c r="BK183"/>
  <c i="24" r="J255"/>
  <c r="J226"/>
  <c r="J198"/>
  <c r="J162"/>
  <c r="J132"/>
  <c r="J253"/>
  <c r="BK224"/>
  <c r="BK202"/>
  <c r="J160"/>
  <c r="BK176"/>
  <c i="25" r="BK543"/>
  <c r="J500"/>
  <c r="J460"/>
  <c r="J430"/>
  <c r="J403"/>
  <c r="J355"/>
  <c r="BK328"/>
  <c r="J288"/>
  <c r="BK271"/>
  <c r="J260"/>
  <c r="J246"/>
  <c r="J215"/>
  <c r="BK185"/>
  <c r="BK154"/>
  <c r="BK547"/>
  <c r="BK486"/>
  <c r="J397"/>
  <c r="BK193"/>
  <c r="J603"/>
  <c r="J569"/>
  <c r="J532"/>
  <c r="BK518"/>
  <c r="J488"/>
  <c r="BK460"/>
  <c r="J434"/>
  <c r="BK394"/>
  <c r="J362"/>
  <c r="J322"/>
  <c r="BK244"/>
  <c r="J587"/>
  <c r="J492"/>
  <c r="J399"/>
  <c r="J328"/>
  <c r="BK308"/>
  <c r="BK144"/>
  <c r="J210"/>
  <c r="BK180"/>
  <c r="BK148"/>
  <c r="BK213"/>
  <c i="26" r="BK357"/>
  <c r="BK339"/>
  <c r="BK299"/>
  <c r="BK273"/>
  <c r="BK239"/>
  <c r="J215"/>
  <c r="BK187"/>
  <c r="BK169"/>
  <c r="J347"/>
  <c r="J319"/>
  <c r="BK303"/>
  <c r="J279"/>
  <c r="BK245"/>
  <c r="BK209"/>
  <c r="J134"/>
  <c r="BK275"/>
  <c r="J192"/>
  <c r="J333"/>
  <c r="BK307"/>
  <c r="BK217"/>
  <c i="27" r="J203"/>
  <c r="J154"/>
  <c r="BK197"/>
  <c r="BK136"/>
  <c r="J187"/>
  <c r="BK130"/>
  <c i="28" r="BK199"/>
  <c r="J191"/>
  <c r="J181"/>
  <c r="J145"/>
  <c r="BK145"/>
  <c r="J164"/>
  <c i="29" r="J339"/>
  <c r="BK315"/>
  <c r="J282"/>
  <c r="J256"/>
  <c r="J178"/>
  <c r="J147"/>
  <c r="BK329"/>
  <c r="J292"/>
  <c r="BK248"/>
  <c r="BK172"/>
  <c r="BK313"/>
  <c r="J319"/>
  <c r="J250"/>
  <c r="BK188"/>
  <c i="30" r="BK133"/>
  <c i="31" r="J177"/>
  <c r="J203"/>
  <c r="BK139"/>
  <c r="BK136"/>
  <c i="32" r="J677"/>
  <c r="J368"/>
  <c r="J325"/>
  <c r="BK159"/>
  <c r="J681"/>
  <c r="J597"/>
  <c r="J558"/>
  <c r="BK431"/>
  <c r="J374"/>
  <c r="BK328"/>
  <c r="BK216"/>
  <c r="J567"/>
  <c r="BK232"/>
  <c r="BK673"/>
  <c r="J213"/>
  <c r="BK325"/>
  <c r="BK228"/>
  <c r="BK515"/>
  <c r="BK177"/>
  <c r="J143"/>
  <c r="J228"/>
  <c r="J465"/>
  <c r="J441"/>
  <c r="J371"/>
  <c r="BK188"/>
  <c r="J477"/>
  <c r="BK401"/>
  <c i="19" r="BK749"/>
  <c r="J652"/>
  <c r="BK610"/>
  <c r="J587"/>
  <c r="J553"/>
  <c r="J527"/>
  <c r="BK508"/>
  <c r="J475"/>
  <c r="J439"/>
  <c r="J399"/>
  <c r="J368"/>
  <c r="BK341"/>
  <c r="J308"/>
  <c r="J274"/>
  <c r="J220"/>
  <c r="BK147"/>
  <c r="BK578"/>
  <c r="BK512"/>
  <c r="BK356"/>
  <c r="BK225"/>
  <c r="J772"/>
  <c r="BK656"/>
  <c r="J514"/>
  <c r="BK392"/>
  <c r="J225"/>
  <c i="20" r="J323"/>
  <c r="BK280"/>
  <c r="J249"/>
  <c r="J224"/>
  <c r="J194"/>
  <c r="BK139"/>
  <c r="J280"/>
  <c r="BK259"/>
  <c r="BK206"/>
  <c r="BK299"/>
  <c r="J293"/>
  <c i="21" r="J833"/>
  <c r="J821"/>
  <c r="J774"/>
  <c r="BK722"/>
  <c r="J677"/>
  <c r="BK615"/>
  <c r="BK396"/>
  <c r="J854"/>
  <c r="J800"/>
  <c r="J751"/>
  <c r="BK757"/>
  <c r="J681"/>
  <c r="BK589"/>
  <c r="BK574"/>
  <c r="J554"/>
  <c r="BK526"/>
  <c r="J495"/>
  <c r="BK461"/>
  <c r="BK404"/>
  <c r="J305"/>
  <c r="J291"/>
  <c r="BK262"/>
  <c r="BK246"/>
  <c r="J169"/>
  <c r="BK554"/>
  <c r="J529"/>
  <c r="BK497"/>
  <c r="J448"/>
  <c r="BK379"/>
  <c r="BK329"/>
  <c r="BK297"/>
  <c r="BK271"/>
  <c r="BK230"/>
  <c r="J532"/>
  <c r="J301"/>
  <c r="J517"/>
  <c r="BK273"/>
  <c r="BK511"/>
  <c r="BK289"/>
  <c i="22" r="BK352"/>
  <c r="J333"/>
  <c r="J308"/>
  <c r="J292"/>
  <c r="BK277"/>
  <c r="J257"/>
  <c r="BK231"/>
  <c r="BK220"/>
  <c r="BK186"/>
  <c r="J169"/>
  <c r="J155"/>
  <c r="BK359"/>
  <c r="BK340"/>
  <c r="J317"/>
  <c r="J285"/>
  <c r="J263"/>
  <c r="J235"/>
  <c r="J220"/>
  <c r="J202"/>
  <c r="BK177"/>
  <c r="BK164"/>
  <c r="J327"/>
  <c r="J259"/>
  <c r="BK249"/>
  <c r="J143"/>
  <c r="J306"/>
  <c r="BK296"/>
  <c r="J194"/>
  <c r="BK169"/>
  <c r="BK206"/>
  <c i="23" r="BK300"/>
  <c r="J266"/>
  <c r="BK214"/>
  <c r="BK200"/>
  <c r="J342"/>
  <c r="J332"/>
  <c r="J288"/>
  <c r="BK262"/>
  <c r="BK237"/>
  <c r="BK212"/>
  <c r="BK190"/>
  <c r="J160"/>
  <c r="BK149"/>
  <c r="J200"/>
  <c r="BK336"/>
  <c r="J147"/>
  <c r="J318"/>
  <c r="BK296"/>
  <c r="J286"/>
  <c r="BK257"/>
  <c r="J243"/>
  <c r="J214"/>
  <c r="BK177"/>
  <c r="J355"/>
  <c r="J312"/>
  <c r="J168"/>
  <c i="24" r="BK172"/>
  <c r="BK247"/>
  <c r="BK236"/>
  <c r="BK218"/>
  <c r="J204"/>
  <c r="J180"/>
  <c r="J156"/>
  <c r="J141"/>
  <c r="BK232"/>
  <c r="J228"/>
  <c r="BK244"/>
  <c r="BK192"/>
  <c r="BK168"/>
  <c r="J148"/>
  <c i="25" r="BK597"/>
  <c r="J583"/>
  <c r="BK571"/>
  <c r="J549"/>
  <c r="BK524"/>
  <c r="BK502"/>
  <c r="J479"/>
  <c r="J468"/>
  <c r="J450"/>
  <c r="J440"/>
  <c r="BK409"/>
  <c r="J392"/>
  <c r="BK351"/>
  <c r="BK324"/>
  <c r="BK298"/>
  <c r="BK275"/>
  <c r="BK269"/>
  <c r="BK257"/>
  <c r="J251"/>
  <c r="BK236"/>
  <c r="J218"/>
  <c r="BK200"/>
  <c r="BK190"/>
  <c r="BK177"/>
  <c r="J148"/>
  <c r="J567"/>
  <c r="J541"/>
  <c r="J494"/>
  <c r="J457"/>
  <c r="J401"/>
  <c r="BK359"/>
  <c r="J150"/>
  <c r="J605"/>
  <c r="J591"/>
  <c r="J579"/>
  <c r="BK561"/>
  <c r="J537"/>
  <c r="BK526"/>
  <c r="BK494"/>
  <c r="J486"/>
  <c r="BK473"/>
  <c r="BK452"/>
  <c r="BK437"/>
  <c r="BK413"/>
  <c r="BK405"/>
  <c r="J390"/>
  <c r="J375"/>
  <c r="J346"/>
  <c r="J336"/>
  <c r="J308"/>
  <c r="J230"/>
  <c r="BK567"/>
  <c r="BK508"/>
  <c r="J422"/>
  <c r="J377"/>
  <c r="BK293"/>
  <c r="BK346"/>
  <c r="BK241"/>
  <c r="BK142"/>
  <c r="BK230"/>
  <c r="BK215"/>
  <c r="J200"/>
  <c r="BK182"/>
  <c r="BK166"/>
  <c r="J157"/>
  <c r="J228"/>
  <c r="BK160"/>
  <c i="26" r="J365"/>
  <c r="J349"/>
  <c r="J331"/>
  <c r="BK321"/>
  <c r="J297"/>
  <c r="BK279"/>
  <c r="BK251"/>
  <c r="J219"/>
  <c r="J205"/>
  <c r="BK184"/>
  <c r="J161"/>
  <c r="J126"/>
  <c r="J357"/>
  <c r="BK345"/>
  <c r="BK333"/>
  <c r="BK325"/>
  <c r="J317"/>
  <c r="BK283"/>
  <c r="J271"/>
  <c r="J251"/>
  <c r="J241"/>
  <c r="BK219"/>
  <c r="J187"/>
  <c r="J136"/>
  <c r="BK353"/>
  <c r="BK309"/>
  <c r="J281"/>
  <c r="BK221"/>
  <c r="BK337"/>
  <c r="J309"/>
  <c r="BK277"/>
  <c r="J255"/>
  <c r="BK237"/>
  <c r="J130"/>
  <c r="J153"/>
  <c i="27" r="J160"/>
  <c r="J205"/>
  <c r="J185"/>
  <c r="J170"/>
  <c r="J132"/>
  <c r="BK201"/>
  <c r="BK170"/>
  <c r="J156"/>
  <c r="BK187"/>
  <c r="J179"/>
  <c r="J168"/>
  <c i="28" r="BK205"/>
  <c r="J193"/>
  <c r="BK201"/>
  <c r="BK187"/>
  <c r="BK183"/>
  <c r="J176"/>
  <c r="BK152"/>
  <c r="J205"/>
  <c r="BK174"/>
  <c r="BK158"/>
  <c r="J140"/>
  <c r="BK164"/>
  <c r="J154"/>
  <c i="29" r="BK341"/>
  <c r="BK327"/>
  <c r="J317"/>
  <c r="J305"/>
  <c r="J262"/>
  <c r="J232"/>
  <c r="BK213"/>
  <c r="J199"/>
  <c r="BK182"/>
  <c r="BK174"/>
  <c r="BK135"/>
  <c r="BK331"/>
  <c r="BK296"/>
  <c r="J280"/>
  <c r="BK215"/>
  <c r="J196"/>
  <c r="J161"/>
  <c r="BK143"/>
  <c r="J327"/>
  <c r="J215"/>
  <c r="J309"/>
  <c r="BK237"/>
  <c r="BK168"/>
  <c i="30" r="BK177"/>
  <c i="31" r="BK161"/>
  <c r="BK180"/>
  <c r="J171"/>
  <c r="J190"/>
  <c i="32" r="J456"/>
  <c r="J362"/>
  <c r="J313"/>
  <c r="J688"/>
  <c r="BK608"/>
  <c r="J564"/>
  <c r="BK484"/>
  <c r="J415"/>
  <c r="BK359"/>
  <c r="J319"/>
  <c r="J701"/>
  <c r="BK405"/>
  <c r="J303"/>
  <c r="BK213"/>
  <c r="BK480"/>
  <c r="BK263"/>
  <c r="BK240"/>
  <c r="J600"/>
  <c r="J182"/>
  <c r="BK567"/>
  <c r="BK488"/>
  <c r="BK462"/>
  <c r="BK246"/>
  <c r="J488"/>
  <c r="BK281"/>
  <c r="BK450"/>
  <c r="BK303"/>
  <c i="2" r="BK1709"/>
  <c r="J1678"/>
  <c r="J1641"/>
  <c r="J1577"/>
  <c r="J1539"/>
  <c r="BK1471"/>
  <c r="BK1419"/>
  <c r="BK1307"/>
  <c r="BK1206"/>
  <c r="BK1147"/>
  <c r="BK1103"/>
  <c r="BK1066"/>
  <c r="J913"/>
  <c r="J797"/>
  <c r="BK631"/>
  <c r="J574"/>
  <c r="J502"/>
  <c r="J479"/>
  <c r="J432"/>
  <c r="BK302"/>
  <c r="BK1568"/>
  <c r="J1501"/>
  <c r="J1443"/>
  <c r="BK1373"/>
  <c r="J1334"/>
  <c r="J1290"/>
  <c r="BK1192"/>
  <c r="BK1138"/>
  <c r="J1103"/>
  <c r="BK1004"/>
  <c r="BK840"/>
  <c r="BK767"/>
  <c r="J404"/>
  <c r="J173"/>
  <c r="J1311"/>
  <c r="BK745"/>
  <c r="BK591"/>
  <c r="BK173"/>
  <c r="J1552"/>
  <c r="J1481"/>
  <c r="J1373"/>
  <c r="BK1010"/>
  <c r="BK891"/>
  <c r="BK620"/>
  <c r="J261"/>
  <c r="J1182"/>
  <c r="BK1097"/>
  <c r="BK967"/>
  <c r="J777"/>
  <c r="J696"/>
  <c r="BK638"/>
  <c r="J302"/>
  <c r="J1209"/>
  <c r="J929"/>
  <c r="J1351"/>
  <c r="J1149"/>
  <c r="BK835"/>
  <c r="J603"/>
  <c r="J567"/>
  <c r="BK506"/>
  <c r="BK414"/>
  <c r="J344"/>
  <c r="J963"/>
  <c r="J813"/>
  <c r="J631"/>
  <c r="BK1275"/>
  <c r="BK1124"/>
  <c r="BK854"/>
  <c r="BK787"/>
  <c r="BK661"/>
  <c r="J246"/>
  <c r="J150"/>
  <c r="J488"/>
  <c r="J840"/>
  <c r="BK626"/>
  <c r="BK381"/>
  <c r="J1054"/>
  <c r="BK826"/>
  <c r="J638"/>
  <c r="J196"/>
  <c i="3" r="BK938"/>
  <c r="J887"/>
  <c r="BK825"/>
  <c r="J789"/>
  <c r="BK759"/>
  <c r="J706"/>
  <c r="BK661"/>
  <c r="J633"/>
  <c r="BK592"/>
  <c r="BK544"/>
  <c r="BK465"/>
  <c r="J384"/>
  <c r="BK263"/>
  <c r="BK176"/>
  <c r="J883"/>
  <c r="J830"/>
  <c r="J798"/>
  <c r="J763"/>
  <c r="J722"/>
  <c r="BK681"/>
  <c r="BK647"/>
  <c r="BK606"/>
  <c r="BK571"/>
  <c r="BK509"/>
  <c r="BK437"/>
  <c r="J398"/>
  <c r="J276"/>
  <c r="J228"/>
  <c r="J718"/>
  <c r="BK553"/>
  <c r="BK409"/>
  <c r="J205"/>
  <c r="J190"/>
  <c r="BK165"/>
  <c r="BK689"/>
  <c r="J483"/>
  <c r="J299"/>
  <c i="4" r="BK277"/>
  <c r="BK242"/>
  <c r="BK185"/>
  <c r="BK148"/>
  <c r="BK265"/>
  <c r="BK225"/>
  <c r="J190"/>
  <c r="J134"/>
  <c r="J130"/>
  <c i="5" r="J372"/>
  <c r="BK329"/>
  <c r="BK305"/>
  <c r="J269"/>
  <c r="J230"/>
  <c r="J195"/>
  <c r="J154"/>
  <c r="BK349"/>
  <c r="J300"/>
  <c r="BK272"/>
  <c r="J243"/>
  <c r="J207"/>
  <c r="J136"/>
  <c r="J266"/>
  <c r="J179"/>
  <c r="J233"/>
  <c r="J370"/>
  <c i="6" r="BK1704"/>
  <c r="BK1674"/>
  <c r="J1653"/>
  <c r="J1633"/>
  <c r="J1608"/>
  <c r="J1579"/>
  <c r="BK1519"/>
  <c r="J1447"/>
  <c r="BK1402"/>
  <c r="J1342"/>
  <c r="BK1294"/>
  <c r="J1261"/>
  <c r="J1239"/>
  <c r="J1229"/>
  <c r="J1174"/>
  <c r="BK269"/>
  <c r="BK1692"/>
  <c r="BK1659"/>
  <c r="BK1639"/>
  <c r="BK1616"/>
  <c r="BK1557"/>
  <c r="BK1493"/>
  <c r="BK1450"/>
  <c r="J1402"/>
  <c r="J1363"/>
  <c r="BK1339"/>
  <c r="J1294"/>
  <c r="J1255"/>
  <c r="J1231"/>
  <c r="J1178"/>
  <c r="BK1124"/>
  <c r="J1082"/>
  <c r="BK1049"/>
  <c r="J1021"/>
  <c r="J995"/>
  <c r="BK981"/>
  <c r="BK957"/>
  <c r="J931"/>
  <c r="BK884"/>
  <c r="J817"/>
  <c r="J756"/>
  <c r="J716"/>
  <c r="BK699"/>
  <c r="J662"/>
  <c r="BK585"/>
  <c r="J550"/>
  <c r="J518"/>
  <c r="BK498"/>
  <c r="BK484"/>
  <c r="J351"/>
  <c r="BK279"/>
  <c r="J249"/>
  <c r="BK179"/>
  <c r="J1557"/>
  <c r="J1493"/>
  <c r="BK1602"/>
  <c r="J1437"/>
  <c r="BK1393"/>
  <c r="J1333"/>
  <c r="BK1249"/>
  <c r="J1639"/>
  <c r="J1399"/>
  <c r="J1264"/>
  <c r="J1219"/>
  <c r="J1241"/>
  <c r="J1149"/>
  <c r="BK1055"/>
  <c r="J1008"/>
  <c r="J983"/>
  <c r="BK977"/>
  <c r="J963"/>
  <c r="J951"/>
  <c r="BK928"/>
  <c r="BK756"/>
  <c r="BK711"/>
  <c r="J688"/>
  <c r="BK662"/>
  <c r="BK620"/>
  <c r="BK570"/>
  <c r="J522"/>
  <c r="BK466"/>
  <c r="J450"/>
  <c r="BK334"/>
  <c r="BK271"/>
  <c r="BK194"/>
  <c r="J1029"/>
  <c r="J743"/>
  <c r="J572"/>
  <c r="J536"/>
  <c r="BK1053"/>
  <c r="J1019"/>
  <c r="J879"/>
  <c r="J334"/>
  <c r="BK680"/>
  <c r="BK534"/>
  <c r="BK249"/>
  <c r="J502"/>
  <c i="7" r="J337"/>
  <c r="BK304"/>
  <c r="J289"/>
  <c r="J259"/>
  <c r="BK249"/>
  <c r="J222"/>
  <c r="J162"/>
  <c r="BK155"/>
  <c r="J363"/>
  <c r="BK346"/>
  <c r="BK331"/>
  <c r="BK316"/>
  <c r="BK296"/>
  <c r="J255"/>
  <c r="BK235"/>
  <c r="BK220"/>
  <c r="BK202"/>
  <c r="BK167"/>
  <c r="BK147"/>
  <c r="J300"/>
  <c r="BK263"/>
  <c r="J220"/>
  <c r="J164"/>
  <c r="J358"/>
  <c i="8" r="BK344"/>
  <c r="BK308"/>
  <c r="J288"/>
  <c r="J262"/>
  <c r="BK239"/>
  <c r="J147"/>
  <c r="J183"/>
  <c r="BK276"/>
  <c r="BK172"/>
  <c r="J247"/>
  <c r="BK156"/>
  <c r="J208"/>
  <c r="BK223"/>
  <c r="BK166"/>
  <c i="9" r="BK249"/>
  <c r="J230"/>
  <c r="J216"/>
  <c r="J196"/>
  <c r="J182"/>
  <c r="BK154"/>
  <c r="BK134"/>
  <c r="BK242"/>
  <c r="J226"/>
  <c r="BK196"/>
  <c r="BK172"/>
  <c r="J154"/>
  <c r="J134"/>
  <c r="J210"/>
  <c r="J222"/>
  <c r="BK214"/>
  <c r="BK160"/>
  <c i="10" r="J183"/>
  <c r="J162"/>
  <c r="J193"/>
  <c r="J176"/>
  <c r="BK152"/>
  <c r="BK137"/>
  <c r="J154"/>
  <c r="BK144"/>
  <c i="11" r="J654"/>
  <c r="J644"/>
  <c r="BK613"/>
  <c r="BK582"/>
  <c r="BK543"/>
  <c r="BK518"/>
  <c r="J306"/>
  <c r="J274"/>
  <c r="J648"/>
  <c r="J629"/>
  <c r="BK611"/>
  <c r="BK584"/>
  <c r="J557"/>
  <c r="BK530"/>
  <c r="J509"/>
  <c r="BK482"/>
  <c r="BK454"/>
  <c r="BK432"/>
  <c r="BK408"/>
  <c r="J367"/>
  <c r="J338"/>
  <c r="J285"/>
  <c r="J199"/>
  <c r="J592"/>
  <c r="J322"/>
  <c r="J210"/>
  <c r="J188"/>
  <c r="BK150"/>
  <c r="J532"/>
  <c r="J380"/>
  <c r="J569"/>
  <c r="BK497"/>
  <c r="BK426"/>
  <c r="J300"/>
  <c r="J476"/>
  <c r="J243"/>
  <c r="J298"/>
  <c r="J178"/>
  <c r="BK444"/>
  <c r="BK365"/>
  <c r="BK238"/>
  <c r="BK172"/>
  <c r="BK430"/>
  <c r="J398"/>
  <c r="BK378"/>
  <c r="J330"/>
  <c r="BK266"/>
  <c r="J252"/>
  <c r="BK224"/>
  <c r="J215"/>
  <c r="BK195"/>
  <c r="BK159"/>
  <c r="BK340"/>
  <c r="BK165"/>
  <c r="BK180"/>
  <c r="BK318"/>
  <c i="12" r="BK586"/>
  <c r="J574"/>
  <c r="J562"/>
  <c r="BK546"/>
  <c r="J534"/>
  <c r="J514"/>
  <c r="J502"/>
  <c r="J482"/>
  <c r="J470"/>
  <c r="BK459"/>
  <c r="BK445"/>
  <c r="BK419"/>
  <c r="BK401"/>
  <c r="BK319"/>
  <c r="BK299"/>
  <c r="BK273"/>
  <c r="BK151"/>
  <c r="BK591"/>
  <c r="BK562"/>
  <c r="BK544"/>
  <c r="J522"/>
  <c r="J498"/>
  <c r="J480"/>
  <c r="J379"/>
  <c r="BK329"/>
  <c r="BK165"/>
  <c r="BK514"/>
  <c r="BK568"/>
  <c r="J403"/>
  <c r="J359"/>
  <c r="J323"/>
  <c r="BK269"/>
  <c r="J193"/>
  <c r="J425"/>
  <c r="J399"/>
  <c r="J381"/>
  <c r="BK345"/>
  <c r="J261"/>
  <c r="BK211"/>
  <c r="J178"/>
  <c r="J146"/>
  <c r="J427"/>
  <c r="J273"/>
  <c r="J599"/>
  <c r="J581"/>
  <c r="BK470"/>
  <c r="BK365"/>
  <c r="J353"/>
  <c r="J289"/>
  <c r="J242"/>
  <c r="J532"/>
  <c r="J367"/>
  <c r="BK289"/>
  <c r="J301"/>
  <c r="BK175"/>
  <c r="J476"/>
  <c r="J383"/>
  <c r="J173"/>
  <c r="BK429"/>
  <c r="J361"/>
  <c i="13" r="BK205"/>
  <c r="BK189"/>
  <c r="J170"/>
  <c r="BK150"/>
  <c r="J205"/>
  <c r="BK191"/>
  <c r="BK172"/>
  <c r="BK152"/>
  <c r="BK132"/>
  <c r="J132"/>
  <c r="J164"/>
  <c i="14" r="J199"/>
  <c r="J185"/>
  <c r="BK138"/>
  <c r="BK132"/>
  <c r="J172"/>
  <c r="BK164"/>
  <c r="J156"/>
  <c r="BK143"/>
  <c r="J130"/>
  <c r="J197"/>
  <c r="BK145"/>
  <c r="J174"/>
  <c r="J140"/>
  <c i="15" r="J337"/>
  <c r="BK329"/>
  <c r="J315"/>
  <c r="BK309"/>
  <c r="J284"/>
  <c r="BK273"/>
  <c r="BK262"/>
  <c r="BK248"/>
  <c r="BK237"/>
  <c r="BK221"/>
  <c r="BK211"/>
  <c r="BK196"/>
  <c r="BK180"/>
  <c r="J161"/>
  <c r="BK149"/>
  <c r="BK137"/>
  <c r="J331"/>
  <c r="J317"/>
  <c r="BK307"/>
  <c r="J292"/>
  <c r="J278"/>
  <c r="BK258"/>
  <c r="BK232"/>
  <c r="BK209"/>
  <c r="BK182"/>
  <c r="BK170"/>
  <c r="J141"/>
  <c r="J241"/>
  <c r="J139"/>
  <c r="J260"/>
  <c r="BK186"/>
  <c i="16" r="J169"/>
  <c r="J144"/>
  <c r="BK187"/>
  <c r="J166"/>
  <c r="BK146"/>
  <c r="J155"/>
  <c r="J135"/>
  <c i="17" r="BK324"/>
  <c r="J295"/>
  <c r="J247"/>
  <c r="J213"/>
  <c r="J301"/>
  <c r="BK257"/>
  <c r="BK223"/>
  <c r="BK169"/>
  <c r="J268"/>
  <c r="J278"/>
  <c r="J181"/>
  <c r="J252"/>
  <c r="BK181"/>
  <c r="BK270"/>
  <c r="J203"/>
  <c r="J255"/>
  <c r="J218"/>
  <c r="BK163"/>
  <c r="BK184"/>
  <c r="J154"/>
  <c i="18" r="BK195"/>
  <c r="BK149"/>
  <c r="J195"/>
  <c r="BK167"/>
  <c r="BK144"/>
  <c r="J155"/>
  <c i="19" r="J857"/>
  <c r="J836"/>
  <c r="BK788"/>
  <c r="J758"/>
  <c r="BK735"/>
  <c r="J659"/>
  <c r="J630"/>
  <c r="J573"/>
  <c r="J547"/>
  <c r="J494"/>
  <c r="J457"/>
  <c r="BK421"/>
  <c r="BK406"/>
  <c r="BK368"/>
  <c r="BK337"/>
  <c r="BK317"/>
  <c r="BK271"/>
  <c r="BK220"/>
  <c r="BK174"/>
  <c r="BK829"/>
  <c r="BK765"/>
  <c r="J735"/>
  <c r="BK697"/>
  <c r="J599"/>
  <c r="BK562"/>
  <c r="J518"/>
  <c r="BK463"/>
  <c r="J402"/>
  <c r="BK325"/>
  <c r="BK277"/>
  <c r="J196"/>
  <c r="BK550"/>
  <c r="J445"/>
  <c r="J796"/>
  <c r="BK569"/>
  <c r="J320"/>
  <c i="20" r="BK290"/>
  <c r="J238"/>
  <c r="J142"/>
  <c r="BK249"/>
  <c i="21" r="J779"/>
  <c r="J660"/>
  <c r="J607"/>
  <c r="J409"/>
  <c r="BK843"/>
  <c r="BK788"/>
  <c r="J711"/>
  <c r="J604"/>
  <c r="BK277"/>
  <c r="J838"/>
  <c r="J797"/>
  <c r="J615"/>
  <c r="BK580"/>
  <c r="J542"/>
  <c r="BK492"/>
  <c r="BK448"/>
  <c r="BK331"/>
  <c r="J287"/>
  <c r="BK215"/>
  <c r="J550"/>
  <c r="J501"/>
  <c r="BK409"/>
  <c r="BK154"/>
  <c r="J325"/>
  <c i="22" r="J329"/>
  <c r="BK285"/>
  <c r="J249"/>
  <c r="BK212"/>
  <c r="J173"/>
  <c r="J145"/>
  <c r="J352"/>
  <c r="J331"/>
  <c r="J277"/>
  <c r="J233"/>
  <c r="BK204"/>
  <c r="J298"/>
  <c r="J243"/>
  <c r="BK202"/>
  <c r="BK139"/>
  <c i="23" r="BK320"/>
  <c r="J245"/>
  <c r="J202"/>
  <c r="J304"/>
  <c r="J274"/>
  <c r="BK210"/>
  <c r="BK179"/>
  <c r="BK142"/>
  <c r="BK344"/>
  <c r="J353"/>
  <c r="BK304"/>
  <c r="J259"/>
  <c r="J223"/>
  <c r="BK172"/>
  <c r="J294"/>
  <c r="J284"/>
  <c r="J324"/>
  <c r="J190"/>
  <c r="J139"/>
  <c i="24" r="J234"/>
  <c r="J212"/>
  <c r="BK180"/>
  <c r="J139"/>
  <c r="J164"/>
  <c r="BK234"/>
  <c r="J210"/>
  <c r="BK182"/>
  <c r="J144"/>
  <c r="J240"/>
  <c r="J220"/>
  <c r="J146"/>
  <c i="25" r="BK605"/>
  <c r="BK575"/>
  <c r="BK555"/>
  <c r="J520"/>
  <c r="BK477"/>
  <c r="BK448"/>
  <c r="BK424"/>
  <c r="BK397"/>
  <c r="J370"/>
  <c r="J320"/>
  <c r="BK280"/>
  <c r="J271"/>
  <c r="BK251"/>
  <c r="BK221"/>
  <c r="BK196"/>
  <c r="BK173"/>
  <c r="J138"/>
  <c r="J530"/>
  <c r="J424"/>
  <c r="BK320"/>
  <c r="BK609"/>
  <c r="J575"/>
  <c r="J545"/>
  <c r="BK516"/>
  <c r="J477"/>
  <c r="J442"/>
  <c r="J417"/>
  <c r="BK379"/>
  <c r="BK348"/>
  <c r="J314"/>
  <c r="BK595"/>
  <c r="J559"/>
  <c r="BK446"/>
  <c r="BK364"/>
  <c r="J213"/>
  <c r="J232"/>
  <c r="J205"/>
  <c r="BK175"/>
  <c r="BK140"/>
  <c r="J180"/>
  <c i="26" r="J351"/>
  <c r="BK315"/>
  <c r="BK293"/>
  <c r="BK249"/>
  <c r="J227"/>
  <c r="J197"/>
  <c r="BK174"/>
  <c r="J128"/>
  <c r="BK351"/>
  <c r="BK331"/>
  <c r="J321"/>
  <c r="J211"/>
  <c r="J143"/>
  <c r="BK128"/>
  <c r="BK235"/>
  <c r="J194"/>
  <c r="J159"/>
  <c i="27" r="J143"/>
  <c r="BK140"/>
  <c r="BK181"/>
  <c r="J195"/>
  <c r="J164"/>
  <c i="28" r="J185"/>
  <c r="BK166"/>
  <c r="J132"/>
  <c r="BK172"/>
  <c r="J149"/>
  <c r="J143"/>
  <c i="29" r="BK319"/>
  <c r="J286"/>
  <c r="J260"/>
  <c r="BK227"/>
  <c r="BK203"/>
  <c r="J341"/>
  <c r="J276"/>
  <c r="BK239"/>
  <c r="J182"/>
  <c r="BK147"/>
  <c r="J333"/>
  <c r="J221"/>
  <c r="J153"/>
  <c i="30" r="J187"/>
  <c r="BK175"/>
  <c r="J164"/>
  <c r="J159"/>
  <c r="BK155"/>
  <c r="J144"/>
  <c r="BK137"/>
  <c r="J179"/>
  <c r="J175"/>
  <c r="BK169"/>
  <c r="BK164"/>
  <c r="BK157"/>
  <c r="J150"/>
  <c r="J133"/>
  <c r="BK179"/>
  <c r="J137"/>
  <c r="J157"/>
  <c i="31" r="BK186"/>
  <c r="BK158"/>
  <c r="BK177"/>
  <c r="BK164"/>
  <c r="J130"/>
  <c r="J139"/>
  <c r="BK171"/>
  <c r="J158"/>
  <c i="32" r="J704"/>
  <c r="BK701"/>
  <c r="BK688"/>
  <c r="BK654"/>
  <c r="BK444"/>
  <c r="BK418"/>
  <c r="BK347"/>
  <c r="J337"/>
  <c r="BK244"/>
  <c r="BK719"/>
  <c r="BK665"/>
  <c r="BK611"/>
  <c r="BK574"/>
  <c r="BK546"/>
  <c r="J534"/>
  <c r="J515"/>
  <c r="BK465"/>
  <c r="BK411"/>
  <c r="J386"/>
  <c r="BK344"/>
  <c r="BK300"/>
  <c r="J246"/>
  <c r="BK704"/>
  <c r="J593"/>
  <c r="BK564"/>
  <c r="J474"/>
  <c r="BK389"/>
  <c r="BK371"/>
  <c r="BK350"/>
  <c r="J207"/>
  <c r="BK182"/>
  <c r="BK168"/>
  <c r="BK600"/>
  <c r="J316"/>
  <c r="BK210"/>
  <c r="BK365"/>
  <c r="J244"/>
  <c r="J203"/>
  <c r="J651"/>
  <c r="BK540"/>
  <c r="J281"/>
  <c r="J216"/>
  <c r="J157"/>
  <c r="J149"/>
  <c r="J570"/>
  <c r="J428"/>
  <c r="J667"/>
  <c r="J546"/>
  <c r="BK224"/>
  <c r="BK593"/>
  <c r="BK570"/>
  <c r="J543"/>
  <c r="J498"/>
  <c r="J444"/>
  <c r="BK415"/>
  <c r="J398"/>
  <c r="J331"/>
  <c r="BK259"/>
  <c r="BK203"/>
  <c r="BK492"/>
  <c r="J453"/>
  <c r="BK207"/>
  <c r="J459"/>
  <c r="J520"/>
  <c r="J431"/>
  <c r="BK310"/>
  <c r="BK252"/>
  <c i="2" r="J1717"/>
  <c r="BK1689"/>
  <c r="BK1647"/>
  <c r="BK1585"/>
  <c r="J1511"/>
  <c r="J1450"/>
  <c r="BK1390"/>
  <c r="J1296"/>
  <c r="BK1209"/>
  <c r="J1138"/>
  <c r="J1097"/>
  <c r="BK1073"/>
  <c r="BK880"/>
  <c r="BK773"/>
  <c r="BK654"/>
  <c r="J591"/>
  <c r="BK525"/>
  <c r="J465"/>
  <c r="BK429"/>
  <c r="J310"/>
  <c r="J1630"/>
  <c r="J1519"/>
  <c r="BK1457"/>
  <c r="J1396"/>
  <c r="J1328"/>
  <c r="J1266"/>
  <c r="J1199"/>
  <c r="BK1141"/>
  <c r="J1089"/>
  <c r="J988"/>
  <c r="J835"/>
  <c r="J646"/>
  <c r="BK469"/>
  <c r="BK181"/>
  <c r="BK1361"/>
  <c r="BK1230"/>
  <c r="BK634"/>
  <c r="BK333"/>
  <c r="J1601"/>
  <c r="BK1511"/>
  <c r="BK1399"/>
  <c r="BK1086"/>
  <c r="BK929"/>
  <c r="BK693"/>
  <c r="J347"/>
  <c r="J1218"/>
  <c r="BK1130"/>
  <c r="J925"/>
  <c r="BK790"/>
  <c r="J687"/>
  <c r="BK651"/>
  <c r="BK231"/>
  <c r="BK1155"/>
  <c r="BK793"/>
  <c r="BK1300"/>
  <c r="BK1116"/>
  <c r="BK858"/>
  <c r="J616"/>
  <c r="J583"/>
  <c r="J518"/>
  <c r="J425"/>
  <c r="BK359"/>
  <c r="J995"/>
  <c r="J732"/>
  <c r="BK518"/>
  <c r="J1221"/>
  <c r="BK921"/>
  <c r="J767"/>
  <c r="J589"/>
  <c r="BK235"/>
  <c r="BK777"/>
  <c r="J485"/>
  <c r="J895"/>
  <c r="J699"/>
  <c r="BK390"/>
  <c r="BK1182"/>
  <c r="BK995"/>
  <c r="J657"/>
  <c r="J181"/>
  <c i="3" r="BK943"/>
  <c r="J900"/>
  <c r="J836"/>
  <c r="J785"/>
  <c r="J741"/>
  <c r="J699"/>
  <c r="J650"/>
  <c r="J629"/>
  <c r="BK560"/>
  <c r="BK487"/>
  <c r="J437"/>
  <c r="J290"/>
  <c r="BK231"/>
  <c r="J157"/>
  <c r="J855"/>
  <c r="J819"/>
  <c r="J792"/>
  <c r="J759"/>
  <c r="BK709"/>
  <c r="J685"/>
  <c r="BK650"/>
  <c r="BK621"/>
  <c r="BK589"/>
  <c r="J553"/>
  <c r="J487"/>
  <c r="J433"/>
  <c r="BK299"/>
  <c r="J236"/>
  <c r="J709"/>
  <c r="BK586"/>
  <c r="J473"/>
  <c r="BK209"/>
  <c r="J196"/>
  <c r="BK180"/>
  <c r="J161"/>
  <c r="J560"/>
  <c r="BK384"/>
  <c i="4" r="BK279"/>
  <c r="BK214"/>
  <c r="J155"/>
  <c r="BK218"/>
  <c r="BK250"/>
  <c r="BK200"/>
  <c r="J148"/>
  <c r="J225"/>
  <c i="5" r="BK372"/>
  <c r="BK341"/>
  <c r="BK287"/>
  <c r="BK246"/>
  <c r="BK191"/>
  <c r="BK151"/>
  <c r="BK362"/>
  <c r="J322"/>
  <c r="BK278"/>
  <c r="BK253"/>
  <c r="BK211"/>
  <c r="BK173"/>
  <c r="J358"/>
  <c r="J217"/>
  <c r="BK294"/>
  <c r="J130"/>
  <c i="6" r="J1692"/>
  <c r="BK1670"/>
  <c r="BK1648"/>
  <c r="J1629"/>
  <c r="J1599"/>
  <c r="J1552"/>
  <c r="BK1479"/>
  <c r="BK1437"/>
  <c r="BK1405"/>
  <c r="J1353"/>
  <c r="J1297"/>
  <c r="BK1277"/>
  <c r="J1233"/>
  <c r="BK1211"/>
  <c r="BK1144"/>
  <c r="BK1695"/>
  <c r="J1661"/>
  <c r="J1641"/>
  <c r="J1602"/>
  <c r="BK1547"/>
  <c r="BK1473"/>
  <c r="BK1420"/>
  <c r="J1372"/>
  <c r="J1330"/>
  <c r="BK1297"/>
  <c r="J1253"/>
  <c r="BK1233"/>
  <c r="J1189"/>
  <c r="J1135"/>
  <c r="BK1110"/>
  <c r="J1062"/>
  <c r="J1041"/>
  <c r="J1005"/>
  <c r="BK989"/>
  <c r="J967"/>
  <c r="BK947"/>
  <c r="BK924"/>
  <c r="BK879"/>
  <c r="BK792"/>
  <c r="J733"/>
  <c r="J711"/>
  <c r="BK688"/>
  <c r="BK639"/>
  <c r="BK572"/>
  <c r="BK548"/>
  <c r="BK516"/>
  <c r="J492"/>
  <c r="J466"/>
  <c r="BK454"/>
  <c r="BK257"/>
  <c r="J205"/>
  <c r="J151"/>
  <c r="J1519"/>
  <c r="J1393"/>
  <c r="BK1330"/>
  <c r="BK1573"/>
  <c r="J1277"/>
  <c r="BK1657"/>
  <c r="J1508"/>
  <c r="BK1229"/>
  <c r="BK1178"/>
  <c r="J1068"/>
  <c r="BK1041"/>
  <c r="BK1021"/>
  <c r="BK999"/>
  <c r="J987"/>
  <c r="BK940"/>
  <c r="J909"/>
  <c r="BK843"/>
  <c r="J792"/>
  <c r="J787"/>
  <c r="J749"/>
  <c r="J680"/>
  <c r="BK646"/>
  <c r="BK577"/>
  <c r="BK558"/>
  <c r="J548"/>
  <c r="BK530"/>
  <c r="J456"/>
  <c r="BK405"/>
  <c r="BK275"/>
  <c r="BK151"/>
  <c r="J1001"/>
  <c r="J969"/>
  <c r="BK714"/>
  <c r="J538"/>
  <c r="BK464"/>
  <c r="BK1008"/>
  <c r="J472"/>
  <c r="J146"/>
  <c r="J721"/>
  <c r="J474"/>
  <c r="J602"/>
  <c r="J498"/>
  <c r="BK236"/>
  <c i="7" r="J314"/>
  <c r="J285"/>
  <c r="BK253"/>
  <c r="BK243"/>
  <c r="BK216"/>
  <c r="BK198"/>
  <c r="BK139"/>
  <c r="BK348"/>
  <c r="J333"/>
  <c r="BK321"/>
  <c r="BK294"/>
  <c r="J279"/>
  <c r="BK232"/>
  <c r="BK218"/>
  <c r="J194"/>
  <c r="BK162"/>
  <c r="BK137"/>
  <c r="BK341"/>
  <c r="BK257"/>
  <c r="BK210"/>
  <c r="BK151"/>
  <c r="BK337"/>
  <c r="BK279"/>
  <c r="J354"/>
  <c i="8" r="BK139"/>
  <c r="J320"/>
  <c r="J290"/>
  <c r="BK268"/>
  <c r="BK243"/>
  <c r="BK192"/>
  <c r="BK318"/>
  <c r="J181"/>
  <c r="BK262"/>
  <c r="J253"/>
  <c r="BK198"/>
  <c r="BK249"/>
  <c r="BK200"/>
  <c r="J196"/>
  <c r="BK151"/>
  <c i="9" r="BK240"/>
  <c r="J220"/>
  <c r="BK202"/>
  <c r="J184"/>
  <c r="BK162"/>
  <c r="BK141"/>
  <c r="J240"/>
  <c r="BK222"/>
  <c r="BK192"/>
  <c r="BK166"/>
  <c r="BK146"/>
  <c r="J242"/>
  <c r="BK144"/>
  <c r="J204"/>
  <c r="J232"/>
  <c r="J170"/>
  <c i="10" r="BK189"/>
  <c r="J166"/>
  <c r="BK146"/>
  <c r="J189"/>
  <c r="J168"/>
  <c r="J139"/>
  <c r="BK168"/>
  <c r="J152"/>
  <c i="11" r="J652"/>
  <c r="BK639"/>
  <c r="J621"/>
  <c r="BK586"/>
  <c r="BK573"/>
  <c r="J534"/>
  <c r="BK507"/>
  <c r="J302"/>
  <c r="J264"/>
  <c r="J637"/>
  <c r="BK617"/>
  <c r="J590"/>
  <c r="J567"/>
  <c r="J547"/>
  <c r="BK514"/>
  <c r="BK486"/>
  <c r="BK465"/>
  <c r="J442"/>
  <c r="J411"/>
  <c r="J382"/>
  <c r="BK353"/>
  <c r="J324"/>
  <c r="BK252"/>
  <c r="BK176"/>
  <c r="J588"/>
  <c r="BK314"/>
  <c r="J204"/>
  <c r="BK168"/>
  <c r="BK592"/>
  <c r="BK522"/>
  <c r="BK420"/>
  <c r="BK615"/>
  <c r="BK547"/>
  <c r="J486"/>
  <c r="J388"/>
  <c r="J543"/>
  <c r="BK469"/>
  <c r="J522"/>
  <c r="J406"/>
  <c r="BK231"/>
  <c r="J478"/>
  <c r="J432"/>
  <c r="BK285"/>
  <c r="BK458"/>
  <c r="J440"/>
  <c r="J394"/>
  <c r="BK367"/>
  <c r="J346"/>
  <c r="J290"/>
  <c r="BK246"/>
  <c r="J226"/>
  <c r="BK217"/>
  <c r="J206"/>
  <c r="J183"/>
  <c r="BK155"/>
  <c r="J304"/>
  <c r="J246"/>
  <c r="BK302"/>
  <c r="J408"/>
  <c i="12" r="BK578"/>
  <c r="J570"/>
  <c r="J558"/>
  <c r="BK538"/>
  <c r="BK524"/>
  <c r="J508"/>
  <c r="BK490"/>
  <c r="BK480"/>
  <c r="BK465"/>
  <c r="BK455"/>
  <c r="BK437"/>
  <c r="J409"/>
  <c r="BK327"/>
  <c r="J305"/>
  <c r="BK283"/>
  <c r="J157"/>
  <c r="J586"/>
  <c r="BK566"/>
  <c r="BK552"/>
  <c r="BK536"/>
  <c r="BK506"/>
  <c r="J488"/>
  <c r="J459"/>
  <c r="BK307"/>
  <c r="J198"/>
  <c r="J560"/>
  <c r="BK347"/>
  <c r="BK502"/>
  <c r="BK391"/>
  <c r="J307"/>
  <c r="J249"/>
  <c r="J149"/>
  <c r="J413"/>
  <c r="BK385"/>
  <c r="J355"/>
  <c r="BK309"/>
  <c r="J251"/>
  <c r="BK195"/>
  <c r="J163"/>
  <c r="BK131"/>
  <c r="J357"/>
  <c r="BK253"/>
  <c r="BK155"/>
  <c r="J538"/>
  <c r="BK363"/>
  <c r="BK341"/>
  <c r="BK295"/>
  <c r="J247"/>
  <c r="J133"/>
  <c r="BK498"/>
  <c r="BK331"/>
  <c r="J293"/>
  <c r="BK237"/>
  <c r="BK178"/>
  <c r="J144"/>
  <c r="BK393"/>
  <c r="J153"/>
  <c r="J421"/>
  <c r="BK303"/>
  <c r="BK200"/>
  <c r="BK126"/>
  <c r="BK405"/>
  <c r="J219"/>
  <c r="BK451"/>
  <c r="BK423"/>
  <c r="BK239"/>
  <c i="13" r="J197"/>
  <c r="BK183"/>
  <c r="BK162"/>
  <c r="BK140"/>
  <c r="J195"/>
  <c r="BK179"/>
  <c r="BK160"/>
  <c r="BK134"/>
  <c r="J136"/>
  <c i="14" r="J203"/>
  <c r="J187"/>
  <c r="BK154"/>
  <c r="BK136"/>
  <c r="F40"/>
  <c i="15" r="BK266"/>
  <c r="J246"/>
  <c r="J235"/>
  <c r="BK219"/>
  <c r="J207"/>
  <c r="BK192"/>
  <c r="J182"/>
  <c r="J172"/>
  <c r="BK155"/>
  <c r="BK139"/>
  <c r="J333"/>
  <c r="J321"/>
  <c r="BK311"/>
  <c r="BK298"/>
  <c r="J273"/>
  <c r="BK250"/>
  <c r="J219"/>
  <c r="BK201"/>
  <c r="J178"/>
  <c r="BK163"/>
  <c r="BK317"/>
  <c r="J262"/>
  <c r="BK194"/>
  <c r="J327"/>
  <c r="BK264"/>
  <c r="BK190"/>
  <c i="16" r="BK189"/>
  <c r="BK177"/>
  <c r="J148"/>
  <c r="J133"/>
  <c r="J179"/>
  <c r="BK153"/>
  <c r="BK133"/>
  <c r="BK162"/>
  <c i="17" r="J327"/>
  <c r="BK301"/>
  <c r="J270"/>
  <c r="J233"/>
  <c r="J310"/>
  <c r="J273"/>
  <c r="J238"/>
  <c r="BK203"/>
  <c r="BK175"/>
  <c r="BK305"/>
  <c r="BK297"/>
  <c r="J225"/>
  <c r="BK264"/>
  <c r="J184"/>
  <c r="BK259"/>
  <c r="BK186"/>
  <c r="J206"/>
  <c r="BK166"/>
  <c r="BK189"/>
  <c r="J139"/>
  <c r="J130"/>
  <c i="18" r="J183"/>
  <c r="BK133"/>
  <c r="J174"/>
  <c r="BK139"/>
  <c r="J180"/>
  <c i="19" r="BK852"/>
  <c r="BK820"/>
  <c r="J769"/>
  <c r="J749"/>
  <c r="J694"/>
  <c r="BK650"/>
  <c r="J621"/>
  <c r="J578"/>
  <c r="J550"/>
  <c r="J484"/>
  <c r="BK431"/>
  <c r="J419"/>
  <c r="J388"/>
  <c r="J356"/>
  <c r="J325"/>
  <c r="J280"/>
  <c r="J230"/>
  <c r="J188"/>
  <c r="J147"/>
  <c r="BK772"/>
  <c r="BK719"/>
  <c r="J677"/>
  <c r="BK616"/>
  <c r="J569"/>
  <c r="J533"/>
  <c r="BK506"/>
  <c r="J410"/>
  <c r="J337"/>
  <c r="J235"/>
  <c r="BK687"/>
  <c r="BK419"/>
  <c r="J200"/>
  <c r="BK727"/>
  <c r="BK502"/>
  <c i="20" r="BK285"/>
  <c r="J198"/>
  <c r="J145"/>
  <c r="BK224"/>
  <c i="21" r="J836"/>
  <c r="BK791"/>
  <c r="BK718"/>
  <c r="BK646"/>
  <c r="BK604"/>
  <c r="J181"/>
  <c r="BK814"/>
  <c r="BK681"/>
  <c r="J623"/>
  <c r="BK305"/>
  <c r="J794"/>
  <c r="J705"/>
  <c r="J741"/>
  <c r="BK595"/>
  <c r="J571"/>
  <c r="J547"/>
  <c r="J504"/>
  <c r="BK457"/>
  <c r="J362"/>
  <c r="J297"/>
  <c r="J273"/>
  <c r="BK189"/>
  <c r="J557"/>
  <c r="J506"/>
  <c r="J404"/>
  <c r="BK321"/>
  <c r="BK265"/>
  <c r="BK169"/>
  <c r="BK139"/>
  <c r="BK181"/>
  <c r="J434"/>
  <c i="22" r="BK361"/>
  <c r="BK327"/>
  <c r="BK288"/>
  <c r="BK259"/>
  <c r="BK226"/>
  <c r="J190"/>
  <c r="BK171"/>
  <c r="J139"/>
  <c r="BK342"/>
  <c r="BK292"/>
  <c r="BK257"/>
  <c r="J226"/>
  <c r="J188"/>
  <c r="BK145"/>
  <c r="J275"/>
  <c r="J214"/>
  <c r="BK337"/>
  <c r="J344"/>
  <c r="J186"/>
  <c r="J177"/>
  <c i="23" r="J322"/>
  <c r="BK220"/>
  <c r="J177"/>
  <c r="BK328"/>
  <c r="BK298"/>
  <c r="J255"/>
  <c r="J196"/>
  <c r="J298"/>
  <c r="BK351"/>
  <c r="J338"/>
  <c r="BK340"/>
  <c r="BK292"/>
  <c r="J247"/>
  <c r="J181"/>
  <c r="J348"/>
  <c r="J142"/>
  <c r="BK306"/>
  <c r="J225"/>
  <c r="BK166"/>
  <c i="24" r="J238"/>
  <c r="BK206"/>
  <c r="J172"/>
  <c r="BK210"/>
  <c r="BK132"/>
  <c r="J202"/>
  <c r="BK178"/>
  <c i="25" r="J613"/>
  <c r="BK589"/>
  <c r="J557"/>
  <c r="J526"/>
  <c r="J490"/>
  <c r="J464"/>
  <c r="J426"/>
  <c r="BK388"/>
  <c r="BK344"/>
  <c r="J310"/>
  <c r="J275"/>
  <c r="BK263"/>
  <c r="BK248"/>
  <c r="BK232"/>
  <c r="BK187"/>
  <c r="BK157"/>
  <c r="BK557"/>
  <c r="J506"/>
  <c r="J384"/>
  <c r="J146"/>
  <c r="J601"/>
  <c r="J448"/>
  <c r="BK426"/>
  <c r="BK399"/>
  <c r="J373"/>
  <c r="BK340"/>
  <c r="J185"/>
  <c r="J524"/>
  <c r="BK386"/>
  <c r="BK366"/>
  <c r="BK239"/>
  <c r="J236"/>
  <c r="J208"/>
  <c r="J177"/>
  <c r="BK146"/>
  <c r="J154"/>
  <c i="26" r="BK343"/>
  <c r="J313"/>
  <c r="J277"/>
  <c r="J237"/>
  <c r="J213"/>
  <c r="BK194"/>
  <c r="J171"/>
  <c r="BK329"/>
  <c r="J307"/>
  <c r="J295"/>
  <c r="J263"/>
  <c r="J303"/>
  <c r="J247"/>
  <c r="BK263"/>
  <c r="BK259"/>
  <c r="J243"/>
  <c i="27" r="J191"/>
  <c r="BK183"/>
  <c r="J199"/>
  <c r="J130"/>
  <c r="BK156"/>
  <c r="J136"/>
  <c i="28" r="J197"/>
  <c r="J189"/>
  <c r="BK149"/>
  <c i="29" r="J325"/>
  <c r="J307"/>
  <c r="J269"/>
  <c r="J237"/>
  <c r="J184"/>
  <c r="BK157"/>
  <c r="BK333"/>
  <c r="J294"/>
  <c r="J246"/>
  <c r="J135"/>
  <c r="BK311"/>
  <c r="J241"/>
  <c r="BK139"/>
  <c i="30" r="BK171"/>
  <c i="31" r="J144"/>
  <c r="BK167"/>
  <c r="BK149"/>
  <c r="BK190"/>
  <c i="32" r="BK386"/>
  <c r="J322"/>
  <c r="BK710"/>
  <c r="J628"/>
  <c r="J561"/>
  <c r="BK538"/>
  <c r="J418"/>
  <c r="J356"/>
  <c r="J288"/>
  <c r="J695"/>
  <c r="BK522"/>
  <c r="BK383"/>
  <c r="BK172"/>
  <c r="J341"/>
  <c r="J665"/>
  <c r="J297"/>
  <c r="BK667"/>
  <c r="BK408"/>
  <c r="J153"/>
  <c r="BK510"/>
  <c r="BK555"/>
  <c r="J252"/>
  <c r="J574"/>
  <c r="BK502"/>
  <c r="BK268"/>
  <c r="BK558"/>
  <c r="J365"/>
  <c r="J522"/>
  <c r="BK434"/>
  <c r="BK313"/>
  <c i="19" r="J562"/>
  <c r="J738"/>
  <c i="20" r="J206"/>
  <c r="BK303"/>
  <c r="J235"/>
  <c r="BK277"/>
  <c r="J240"/>
  <c r="BK198"/>
  <c i="21" r="J819"/>
  <c r="BK763"/>
  <c r="BK677"/>
  <c r="BK623"/>
  <c r="J423"/>
  <c r="BK838"/>
  <c r="J791"/>
  <c r="BK746"/>
  <c r="BK618"/>
  <c r="J303"/>
  <c r="J782"/>
  <c r="J700"/>
  <c r="J635"/>
  <c r="BK592"/>
  <c r="BK571"/>
  <c r="BK506"/>
  <c r="BK477"/>
  <c r="J396"/>
  <c r="J526"/>
  <c r="BK469"/>
  <c r="J352"/>
  <c r="BK293"/>
  <c r="BK255"/>
  <c r="J283"/>
  <c r="J484"/>
  <c r="J520"/>
  <c r="J329"/>
  <c i="22" r="BK350"/>
  <c r="BK306"/>
  <c r="BK271"/>
  <c r="BK235"/>
  <c r="J206"/>
  <c r="BK157"/>
  <c r="BK363"/>
  <c r="BK333"/>
  <c r="J283"/>
  <c i="2" r="J1709"/>
  <c r="J1668"/>
  <c r="BK1601"/>
  <c r="J1568"/>
  <c r="BK1504"/>
  <c r="BK1443"/>
  <c r="J1399"/>
  <c r="BK1304"/>
  <c r="J1212"/>
  <c r="BK1158"/>
  <c r="J1113"/>
  <c r="BK1018"/>
  <c r="BK895"/>
  <c r="BK757"/>
  <c r="J634"/>
  <c r="J586"/>
  <c r="J514"/>
  <c r="J472"/>
  <c r="BK328"/>
  <c r="BK1608"/>
  <c r="J1562"/>
  <c r="BK1481"/>
  <c r="J1436"/>
  <c r="BK1367"/>
  <c r="J1304"/>
  <c r="BK1224"/>
  <c r="BK1152"/>
  <c r="J1119"/>
  <c r="BK1048"/>
  <c r="BK882"/>
  <c r="J553"/>
  <c r="J448"/>
  <c r="BK267"/>
  <c r="BK1357"/>
  <c r="J1027"/>
  <c r="J363"/>
  <c r="J177"/>
  <c r="J1585"/>
  <c r="BK1501"/>
  <c r="BK1334"/>
  <c r="J955"/>
  <c r="BK869"/>
  <c r="J671"/>
  <c r="J235"/>
  <c r="BK1215"/>
  <c r="J1100"/>
  <c r="J1018"/>
  <c r="J907"/>
  <c r="J761"/>
  <c r="J665"/>
  <c r="BK432"/>
  <c r="BK1320"/>
  <c r="J945"/>
  <c r="J1376"/>
  <c r="BK1221"/>
  <c r="BK1080"/>
  <c r="J693"/>
  <c r="J594"/>
  <c r="J561"/>
  <c r="BK492"/>
  <c r="BK363"/>
  <c r="BK1290"/>
  <c r="BK874"/>
  <c r="J661"/>
  <c r="J267"/>
  <c r="BK1195"/>
  <c r="J1080"/>
  <c r="J790"/>
  <c r="J620"/>
  <c r="BK278"/>
  <c r="BK167"/>
  <c r="BK687"/>
  <c r="BK1052"/>
  <c r="BK722"/>
  <c r="J459"/>
  <c r="J1172"/>
  <c r="J862"/>
  <c r="J372"/>
  <c r="BK156"/>
  <c i="3" r="J928"/>
  <c r="BK877"/>
  <c r="J843"/>
  <c r="BK795"/>
  <c r="J767"/>
  <c r="BK722"/>
  <c r="BK665"/>
  <c r="BK644"/>
  <c r="BK601"/>
  <c r="BK564"/>
  <c r="BK505"/>
  <c r="J405"/>
  <c r="BK274"/>
  <c r="J240"/>
  <c r="BK169"/>
  <c r="J847"/>
  <c r="J810"/>
  <c r="BK789"/>
  <c r="BK741"/>
  <c r="J703"/>
  <c r="BK669"/>
  <c r="BK633"/>
  <c r="J601"/>
  <c r="J574"/>
  <c r="J544"/>
  <c r="BK473"/>
  <c r="BK376"/>
  <c r="BK285"/>
  <c r="BK240"/>
  <c r="BK785"/>
  <c r="J693"/>
  <c r="J614"/>
  <c r="BK425"/>
  <c r="J244"/>
  <c i="19" r="BK800"/>
  <c r="J656"/>
  <c r="J575"/>
  <c r="BK544"/>
  <c r="J502"/>
  <c r="J414"/>
  <c r="BK334"/>
  <c r="J209"/>
  <c r="BK659"/>
  <c r="BK467"/>
  <c r="BK181"/>
  <c r="BK670"/>
  <c r="BK426"/>
  <c r="J192"/>
  <c i="20" r="J277"/>
  <c r="BK243"/>
  <c r="J190"/>
  <c r="J246"/>
  <c r="BK169"/>
  <c r="J243"/>
  <c r="J202"/>
  <c i="21" r="BK812"/>
  <c r="J735"/>
  <c r="BK810"/>
  <c r="J718"/>
  <c r="BK626"/>
  <c i="19" r="BK663"/>
  <c r="J522"/>
  <c r="BK451"/>
  <c r="BK359"/>
  <c r="J296"/>
  <c r="J174"/>
  <c r="BK593"/>
  <c r="BK345"/>
  <c r="BK755"/>
  <c r="J508"/>
  <c i="20" r="J317"/>
  <c r="BK262"/>
  <c i="21" r="BK794"/>
  <c r="BK688"/>
  <c r="BK601"/>
  <c r="J427"/>
  <c r="BK840"/>
  <c r="BK803"/>
  <c r="BK735"/>
  <c r="J632"/>
  <c r="BK352"/>
  <c r="BK836"/>
  <c r="J808"/>
  <c r="J514"/>
  <c r="J465"/>
  <c r="J379"/>
  <c r="J281"/>
  <c r="J257"/>
  <c r="J149"/>
  <c r="J492"/>
  <c r="BK414"/>
  <c r="J331"/>
  <c r="J277"/>
  <c r="BK495"/>
  <c r="J481"/>
  <c r="J333"/>
  <c i="22" r="BK357"/>
  <c r="BK331"/>
  <c r="BK283"/>
  <c r="BK261"/>
  <c r="BK233"/>
  <c r="J204"/>
  <c r="J160"/>
  <c r="BK137"/>
  <c r="J335"/>
  <c r="BK314"/>
  <c r="BK269"/>
  <c r="BK228"/>
  <c r="BK194"/>
  <c r="BK153"/>
  <c r="J288"/>
  <c r="J247"/>
  <c r="J346"/>
  <c r="J342"/>
  <c r="J147"/>
  <c r="J162"/>
  <c r="J137"/>
  <c i="23" r="J280"/>
  <c i="2" r="J1714"/>
  <c r="J1701"/>
  <c r="J1689"/>
  <c r="BK1658"/>
  <c r="BK1653"/>
  <c r="BK1605"/>
  <c r="J1597"/>
  <c r="J1574"/>
  <c r="BK1562"/>
  <c r="BK1549"/>
  <c r="BK1507"/>
  <c r="BK1478"/>
  <c r="J1439"/>
  <c r="J1429"/>
  <c r="J1405"/>
  <c r="BK1396"/>
  <c r="J1314"/>
  <c r="J1283"/>
  <c r="J1239"/>
  <c r="BK1218"/>
  <c r="J1192"/>
  <c r="J1162"/>
  <c r="J1130"/>
  <c r="J1124"/>
  <c r="BK1107"/>
  <c r="BK1095"/>
  <c r="J1086"/>
  <c r="BK1031"/>
  <c r="BK945"/>
  <c r="BK851"/>
  <c r="BK819"/>
  <c r="BK806"/>
  <c r="J745"/>
  <c r="BK709"/>
  <c r="BK616"/>
  <c r="BK603"/>
  <c r="J577"/>
  <c r="BK541"/>
  <c r="BK498"/>
  <c r="BK485"/>
  <c r="BK462"/>
  <c r="J455"/>
  <c r="BK438"/>
  <c r="J394"/>
  <c r="J314"/>
  <c r="J288"/>
  <c r="J1619"/>
  <c r="J1571"/>
  <c r="BK1539"/>
  <c r="J1507"/>
  <c r="J1491"/>
  <c r="J1478"/>
  <c r="BK1450"/>
  <c r="BK1405"/>
  <c r="J1380"/>
  <c r="BK1344"/>
  <c r="BK1336"/>
  <c r="J1320"/>
  <c r="J1280"/>
  <c r="BK1228"/>
  <c r="BK1212"/>
  <c r="BK1162"/>
  <c r="J1147"/>
  <c r="J1132"/>
  <c r="J1116"/>
  <c r="BK1084"/>
  <c r="J1046"/>
  <c r="J1010"/>
  <c r="J887"/>
  <c r="BK876"/>
  <c r="J826"/>
  <c r="J787"/>
  <c r="J711"/>
  <c r="J541"/>
  <c r="BK476"/>
  <c r="J442"/>
  <c r="BK347"/>
  <c r="J321"/>
  <c r="J167"/>
  <c i="1" r="AS101"/>
  <c i="2" r="J354"/>
  <c r="J1653"/>
  <c r="J1605"/>
  <c r="BK1597"/>
  <c r="BK1574"/>
  <c r="J1504"/>
  <c r="BK1439"/>
  <c r="J1390"/>
  <c r="BK1351"/>
  <c r="BK1044"/>
  <c r="J951"/>
  <c r="BK899"/>
  <c r="J819"/>
  <c r="BK732"/>
  <c r="J674"/>
  <c r="BK435"/>
  <c r="BK254"/>
  <c r="BK1696"/>
  <c r="BK1498"/>
  <c r="J1188"/>
  <c r="J1158"/>
  <c r="BK1132"/>
  <c r="BK1025"/>
  <c r="BK951"/>
  <c r="J880"/>
  <c r="J831"/>
  <c r="J770"/>
  <c r="BK748"/>
  <c r="BK716"/>
  <c r="J677"/>
  <c r="J654"/>
  <c r="BK574"/>
  <c r="BK509"/>
  <c r="BK404"/>
  <c r="BK1384"/>
  <c r="J1230"/>
  <c r="BK1135"/>
  <c r="J921"/>
  <c r="J703"/>
  <c r="J1307"/>
  <c r="BK1239"/>
  <c r="BK1165"/>
  <c r="J1095"/>
  <c r="J1073"/>
  <c r="J757"/>
  <c r="J612"/>
  <c r="BK600"/>
  <c r="BK589"/>
  <c r="BK580"/>
  <c r="J571"/>
  <c r="J535"/>
  <c r="BK502"/>
  <c r="J469"/>
  <c r="J381"/>
  <c r="J340"/>
  <c r="BK150"/>
  <c r="J959"/>
  <c r="J885"/>
  <c r="J858"/>
  <c r="BK671"/>
  <c r="J525"/>
  <c r="BK425"/>
  <c i="1" r="AS126"/>
  <c i="2" r="J1107"/>
  <c r="J869"/>
  <c r="J806"/>
  <c r="BK770"/>
  <c r="J741"/>
  <c r="BK696"/>
  <c r="J580"/>
  <c r="J506"/>
  <c r="J254"/>
  <c r="BK210"/>
  <c r="BK177"/>
  <c i="1" r="AS113"/>
  <c i="2" r="BK711"/>
  <c r="BK288"/>
  <c r="BK1054"/>
  <c r="BK865"/>
  <c r="J716"/>
  <c r="BK706"/>
  <c r="J680"/>
  <c r="J462"/>
  <c r="J445"/>
  <c r="BK354"/>
  <c r="BK261"/>
  <c r="J1066"/>
  <c r="J1052"/>
  <c r="J1025"/>
  <c r="J780"/>
  <c r="J684"/>
  <c r="BK340"/>
  <c r="J318"/>
  <c r="BK239"/>
  <c i="3" r="BK957"/>
  <c r="J943"/>
  <c r="BK928"/>
  <c r="BK891"/>
  <c r="BK867"/>
  <c r="J851"/>
  <c r="BK830"/>
  <c r="BK816"/>
  <c r="BK806"/>
  <c r="J781"/>
  <c r="J771"/>
  <c r="J754"/>
  <c r="J712"/>
  <c r="BK685"/>
  <c r="J669"/>
  <c r="J647"/>
  <c r="BK641"/>
  <c r="J621"/>
  <c r="J606"/>
  <c r="J586"/>
  <c r="J567"/>
  <c r="J547"/>
  <c r="J515"/>
  <c r="BK491"/>
  <c r="J449"/>
  <c r="BK429"/>
  <c r="J393"/>
  <c r="BK293"/>
  <c r="BK266"/>
  <c r="J255"/>
  <c r="J225"/>
  <c r="J180"/>
  <c r="BK153"/>
  <c r="J891"/>
  <c r="J877"/>
  <c r="BK843"/>
  <c r="J825"/>
  <c r="J806"/>
  <c r="J795"/>
  <c r="BK775"/>
  <c r="BK767"/>
  <c r="J750"/>
  <c r="BK726"/>
  <c r="BK715"/>
  <c r="J696"/>
  <c r="J673"/>
  <c r="BK657"/>
  <c r="BK637"/>
  <c r="J617"/>
  <c r="BK595"/>
  <c r="J580"/>
  <c r="BK567"/>
  <c r="J550"/>
  <c r="BK521"/>
  <c r="J491"/>
  <c r="BK469"/>
  <c r="J441"/>
  <c r="BK416"/>
  <c r="BK393"/>
  <c r="J346"/>
  <c r="J293"/>
  <c r="J274"/>
  <c r="BK255"/>
  <c r="BK247"/>
  <c r="BK225"/>
  <c r="BK215"/>
  <c r="BK730"/>
  <c r="BK696"/>
  <c r="J661"/>
  <c r="BK625"/>
  <c r="J564"/>
  <c r="J477"/>
  <c r="J303"/>
  <c r="J209"/>
  <c r="J202"/>
  <c r="BK193"/>
  <c r="BK190"/>
  <c r="J176"/>
  <c r="J165"/>
  <c r="J149"/>
  <c r="J595"/>
  <c r="J571"/>
  <c r="J535"/>
  <c r="BK457"/>
  <c r="BK365"/>
  <c r="BK341"/>
  <c r="BK251"/>
  <c i="4" r="J263"/>
  <c r="J250"/>
  <c r="BK235"/>
  <c r="BK190"/>
  <c r="BK172"/>
  <c r="BK141"/>
  <c r="J235"/>
  <c r="J277"/>
  <c r="BK254"/>
  <c r="J247"/>
  <c r="BK210"/>
  <c r="J200"/>
  <c r="BK162"/>
  <c r="BK155"/>
  <c r="J162"/>
  <c r="J210"/>
  <c r="J242"/>
  <c i="5" r="J374"/>
  <c r="J362"/>
  <c r="BK345"/>
  <c r="BK333"/>
  <c r="J316"/>
  <c r="J309"/>
  <c r="J284"/>
  <c r="BK266"/>
  <c r="BK250"/>
  <c r="J226"/>
  <c r="J203"/>
  <c r="J173"/>
  <c r="J167"/>
  <c r="BK145"/>
  <c r="BK366"/>
  <c r="J349"/>
  <c r="BK337"/>
  <c r="BK316"/>
  <c r="J291"/>
  <c r="BK274"/>
  <c r="BK269"/>
  <c r="J246"/>
  <c r="J239"/>
  <c r="BK219"/>
  <c r="J199"/>
  <c r="J140"/>
  <c r="J366"/>
  <c r="J333"/>
  <c r="J250"/>
  <c r="BK223"/>
  <c r="J182"/>
  <c r="BK309"/>
  <c r="J274"/>
  <c r="BK230"/>
  <c r="J145"/>
  <c r="J237"/>
  <c r="BK203"/>
  <c i="6" r="J1698"/>
  <c r="BK1683"/>
  <c r="BK1672"/>
  <c r="BK1667"/>
  <c r="J1659"/>
  <c r="BK1646"/>
  <c r="J1637"/>
  <c r="J1619"/>
  <c r="J1605"/>
  <c r="BK1590"/>
  <c r="BK1567"/>
  <c r="J1531"/>
  <c r="BK1513"/>
  <c r="J1473"/>
  <c r="J1453"/>
  <c r="J1432"/>
  <c r="J1414"/>
  <c r="BK1399"/>
  <c r="J1356"/>
  <c r="BK1324"/>
  <c r="BK1304"/>
  <c r="BK1292"/>
  <c r="J1282"/>
  <c r="J1267"/>
  <c r="BK1251"/>
  <c r="J1247"/>
  <c r="BK1241"/>
  <c r="BK1235"/>
  <c r="J1225"/>
  <c r="BK1219"/>
  <c r="BK1207"/>
  <c r="BK1158"/>
  <c r="J275"/>
  <c r="J247"/>
  <c r="J1702"/>
  <c r="BK1689"/>
  <c r="BK1677"/>
  <c r="J1670"/>
  <c r="BK1655"/>
  <c r="J1648"/>
  <c r="BK1643"/>
  <c r="BK1625"/>
  <c r="BK1605"/>
  <c r="BK1593"/>
  <c r="BK1579"/>
  <c r="BK1552"/>
  <c r="BK1534"/>
  <c r="J1501"/>
  <c r="J1459"/>
  <c r="BK1447"/>
  <c r="J1423"/>
  <c r="J1408"/>
  <c r="BK1387"/>
  <c r="J1366"/>
  <c r="BK1356"/>
  <c r="BK1342"/>
  <c r="BK1327"/>
  <c r="BK1319"/>
  <c r="BK1314"/>
  <c r="BK1290"/>
  <c r="BK1282"/>
  <c r="BK1259"/>
  <c r="J1245"/>
  <c r="BK1239"/>
  <c r="J1223"/>
  <c r="J1198"/>
  <c r="BK1165"/>
  <c r="BK1135"/>
  <c r="J1131"/>
  <c r="BK1117"/>
  <c r="J1110"/>
  <c r="BK1090"/>
  <c r="J1078"/>
  <c r="J1055"/>
  <c r="J1047"/>
  <c r="J1036"/>
  <c r="BK1014"/>
  <c r="BK1001"/>
  <c r="J991"/>
  <c r="BK979"/>
  <c r="BK975"/>
  <c r="BK963"/>
  <c r="J953"/>
  <c r="J944"/>
  <c r="J928"/>
  <c r="BK919"/>
  <c r="BK889"/>
  <c r="BK861"/>
  <c r="J835"/>
  <c r="J797"/>
  <c r="BK761"/>
  <c r="J752"/>
  <c r="BK730"/>
  <c r="J714"/>
  <c r="J708"/>
  <c r="BK696"/>
  <c r="BK678"/>
  <c r="BK651"/>
  <c r="J620"/>
  <c r="BK609"/>
  <c r="J590"/>
  <c r="J570"/>
  <c r="BK554"/>
  <c r="BK536"/>
  <c r="J526"/>
  <c r="J510"/>
  <c r="BK508"/>
  <c r="BK496"/>
  <c r="BK486"/>
  <c r="BK468"/>
  <c r="J464"/>
  <c r="J458"/>
  <c r="J439"/>
  <c r="J420"/>
  <c r="BK400"/>
  <c r="BK345"/>
  <c r="J289"/>
  <c r="J1442"/>
  <c r="J1396"/>
  <c r="BK1378"/>
  <c r="BK1360"/>
  <c r="BK1309"/>
  <c r="BK1680"/>
  <c r="J1663"/>
  <c r="BK1531"/>
  <c r="J1462"/>
  <c r="J1420"/>
  <c r="BK1408"/>
  <c r="J1405"/>
  <c r="J1339"/>
  <c r="J1674"/>
  <c r="J1625"/>
  <c r="BK1619"/>
  <c r="BK1599"/>
  <c r="J1567"/>
  <c r="J1562"/>
  <c r="BK1456"/>
  <c r="BK1375"/>
  <c r="J1304"/>
  <c r="J1286"/>
  <c r="BK1255"/>
  <c r="J1235"/>
  <c r="J1144"/>
  <c r="J1237"/>
  <c r="J1158"/>
  <c r="J1086"/>
  <c r="BK1062"/>
  <c r="J1049"/>
  <c r="BK1029"/>
  <c r="BK1023"/>
  <c r="BK1017"/>
  <c r="J1003"/>
  <c r="BK995"/>
  <c r="J989"/>
  <c r="J975"/>
  <c r="BK971"/>
  <c r="BK965"/>
  <c r="J959"/>
  <c r="BK955"/>
  <c r="BK949"/>
  <c r="BK944"/>
  <c r="BK926"/>
  <c r="BK904"/>
  <c r="J889"/>
  <c r="J868"/>
  <c r="BK835"/>
  <c r="BK826"/>
  <c r="BK797"/>
  <c r="J761"/>
  <c r="BK743"/>
  <c r="BK728"/>
  <c r="BK716"/>
  <c r="J702"/>
  <c r="BK693"/>
  <c r="BK636"/>
  <c r="J616"/>
  <c r="BK590"/>
  <c r="BK562"/>
  <c r="BK556"/>
  <c r="J554"/>
  <c r="BK518"/>
  <c r="BK510"/>
  <c r="BK492"/>
  <c r="BK490"/>
  <c r="J484"/>
  <c r="J462"/>
  <c r="J428"/>
  <c r="BK412"/>
  <c r="BK285"/>
  <c r="J279"/>
  <c r="BK247"/>
  <c r="BK205"/>
  <c r="BK1047"/>
  <c r="J1011"/>
  <c r="BK991"/>
  <c r="J981"/>
  <c r="BK959"/>
  <c r="BK951"/>
  <c r="BK931"/>
  <c r="J850"/>
  <c r="J730"/>
  <c r="J639"/>
  <c r="J566"/>
  <c r="J542"/>
  <c r="BK522"/>
  <c r="BK478"/>
  <c r="J1044"/>
  <c r="J1023"/>
  <c r="BK993"/>
  <c r="J971"/>
  <c r="J486"/>
  <c r="BK909"/>
  <c r="BK450"/>
  <c r="BK444"/>
  <c r="J400"/>
  <c r="BK351"/>
  <c r="J257"/>
  <c r="J546"/>
  <c r="BK538"/>
  <c r="BK456"/>
  <c r="J348"/>
  <c r="J654"/>
  <c r="J574"/>
  <c r="J514"/>
  <c r="BK339"/>
  <c r="BK234"/>
  <c r="BK146"/>
  <c i="7" r="J361"/>
  <c r="BK350"/>
  <c r="J346"/>
  <c r="J335"/>
  <c r="J321"/>
  <c r="J308"/>
  <c r="J298"/>
  <c r="BK287"/>
  <c r="BK267"/>
  <c r="J247"/>
  <c r="BK237"/>
  <c r="J235"/>
  <c r="BK206"/>
  <c r="J202"/>
  <c r="BK196"/>
  <c r="J186"/>
  <c r="BK157"/>
  <c r="J151"/>
  <c r="BK365"/>
  <c r="BK361"/>
  <c r="J352"/>
  <c r="BK344"/>
  <c r="BK325"/>
  <c r="J323"/>
  <c r="BK310"/>
  <c r="BK298"/>
  <c r="J287"/>
  <c r="BK281"/>
  <c r="BK265"/>
  <c r="J251"/>
  <c r="BK245"/>
  <c r="J239"/>
  <c r="BK228"/>
  <c r="BK224"/>
  <c r="BK208"/>
  <c r="J198"/>
  <c r="J183"/>
  <c r="BK164"/>
  <c r="BK153"/>
  <c r="BK143"/>
  <c r="J329"/>
  <c r="J316"/>
  <c r="J306"/>
  <c r="J277"/>
  <c r="J273"/>
  <c r="J267"/>
  <c r="J243"/>
  <c r="J214"/>
  <c r="J208"/>
  <c r="J153"/>
  <c r="BK141"/>
  <c r="BK327"/>
  <c r="J325"/>
  <c r="BK318"/>
  <c r="BK312"/>
  <c r="BK308"/>
  <c r="J304"/>
  <c r="J296"/>
  <c r="BK283"/>
  <c r="J265"/>
  <c r="J261"/>
  <c r="J249"/>
  <c r="J245"/>
  <c r="BK239"/>
  <c r="J232"/>
  <c r="BK226"/>
  <c r="J212"/>
  <c r="J188"/>
  <c r="BK186"/>
  <c r="J179"/>
  <c r="J177"/>
  <c r="J141"/>
  <c r="BK277"/>
  <c r="BK261"/>
  <c r="J257"/>
  <c r="J224"/>
  <c r="J218"/>
  <c r="J210"/>
  <c r="J206"/>
  <c r="J196"/>
  <c r="BK194"/>
  <c r="BK175"/>
  <c r="J171"/>
  <c r="J155"/>
  <c r="J147"/>
  <c r="BK200"/>
  <c r="J157"/>
  <c r="J149"/>
  <c i="8" r="BK355"/>
  <c r="BK351"/>
  <c r="J348"/>
  <c r="J346"/>
  <c r="J342"/>
  <c r="BK336"/>
  <c r="J334"/>
  <c r="J330"/>
  <c r="J326"/>
  <c r="BK322"/>
  <c r="BK320"/>
  <c r="BK316"/>
  <c r="BK312"/>
  <c r="BK304"/>
  <c r="J300"/>
  <c r="J296"/>
  <c r="BK288"/>
  <c r="J284"/>
  <c r="BK280"/>
  <c r="J276"/>
  <c r="BK274"/>
  <c r="BK266"/>
  <c r="J259"/>
  <c r="BK255"/>
  <c r="BK247"/>
  <c r="J241"/>
  <c r="J235"/>
  <c r="J233"/>
  <c r="J231"/>
  <c r="J229"/>
  <c r="J223"/>
  <c r="BK210"/>
  <c r="J204"/>
  <c r="BK202"/>
  <c r="J190"/>
  <c r="BK175"/>
  <c r="J172"/>
  <c r="BK168"/>
  <c r="BK153"/>
  <c r="BK342"/>
  <c r="J322"/>
  <c r="J308"/>
  <c r="J245"/>
  <c r="J194"/>
  <c r="BK162"/>
  <c r="J156"/>
  <c r="J144"/>
  <c r="J353"/>
  <c r="BK348"/>
  <c r="BK340"/>
  <c r="J336"/>
  <c r="BK334"/>
  <c r="J328"/>
  <c r="BK310"/>
  <c r="J304"/>
  <c r="J298"/>
  <c r="BK294"/>
  <c r="J282"/>
  <c r="J274"/>
  <c r="BK270"/>
  <c r="BK245"/>
  <c r="BK237"/>
  <c r="J200"/>
  <c r="J175"/>
  <c r="BK170"/>
  <c r="J139"/>
  <c r="J312"/>
  <c r="J294"/>
  <c r="J186"/>
  <c r="J164"/>
  <c r="BK338"/>
  <c r="J266"/>
  <c r="BK257"/>
  <c r="J153"/>
  <c r="J268"/>
  <c r="J251"/>
  <c r="J202"/>
  <c r="J192"/>
  <c r="J177"/>
  <c r="J149"/>
  <c r="J218"/>
  <c r="BK212"/>
  <c r="BK206"/>
  <c r="BK164"/>
  <c r="BK216"/>
  <c r="BK186"/>
  <c r="BK227"/>
  <c i="9" r="BK253"/>
  <c r="BK247"/>
  <c r="J234"/>
  <c r="J224"/>
  <c r="BK212"/>
  <c r="J200"/>
  <c r="BK194"/>
  <c r="J186"/>
  <c r="BK180"/>
  <c r="BK174"/>
  <c r="J164"/>
  <c r="BK152"/>
  <c r="J146"/>
  <c r="BK132"/>
  <c r="J249"/>
  <c r="J238"/>
  <c r="BK232"/>
  <c r="BK218"/>
  <c r="J206"/>
  <c r="BK200"/>
  <c r="BK182"/>
  <c r="J176"/>
  <c r="BK168"/>
  <c r="BK158"/>
  <c r="BK150"/>
  <c r="J139"/>
  <c r="BK255"/>
  <c r="BK230"/>
  <c r="J214"/>
  <c r="J160"/>
  <c r="BK226"/>
  <c r="J188"/>
  <c r="J166"/>
  <c r="J136"/>
  <c r="J202"/>
  <c r="J174"/>
  <c r="J158"/>
  <c i="10" r="BK193"/>
  <c r="J181"/>
  <c r="BK174"/>
  <c r="J159"/>
  <c r="BK154"/>
  <c r="BK139"/>
  <c r="J191"/>
  <c r="J187"/>
  <c r="J174"/>
  <c r="J170"/>
  <c r="BK166"/>
  <c r="BK150"/>
  <c r="J146"/>
  <c r="BK135"/>
  <c r="J178"/>
  <c r="BK181"/>
  <c r="BK172"/>
  <c i="11" r="BK656"/>
  <c r="BK652"/>
  <c r="J650"/>
  <c r="BK646"/>
  <c r="BK637"/>
  <c r="BK633"/>
  <c r="BK623"/>
  <c r="BK609"/>
  <c r="BK596"/>
  <c r="J584"/>
  <c r="BK578"/>
  <c r="BK571"/>
  <c r="J550"/>
  <c r="BK532"/>
  <c r="J526"/>
  <c r="J512"/>
  <c r="J505"/>
  <c r="BK320"/>
  <c r="BK304"/>
  <c r="BK279"/>
  <c r="J268"/>
  <c r="BK261"/>
  <c r="J646"/>
  <c r="J639"/>
  <c r="J633"/>
  <c r="BK627"/>
  <c r="J613"/>
  <c r="J607"/>
  <c r="J594"/>
  <c r="J586"/>
  <c r="BK569"/>
  <c r="BK563"/>
  <c r="BK550"/>
  <c r="J536"/>
  <c r="J518"/>
  <c r="BK512"/>
  <c r="BK502"/>
  <c r="BK488"/>
  <c r="BK480"/>
  <c r="BK473"/>
  <c r="J456"/>
  <c r="J450"/>
  <c r="J434"/>
  <c r="J430"/>
  <c r="BK404"/>
  <c r="BK398"/>
  <c r="BK392"/>
  <c r="BK363"/>
  <c r="J355"/>
  <c r="BK344"/>
  <c r="BK322"/>
  <c r="BK254"/>
  <c r="BK236"/>
  <c r="J180"/>
  <c r="J611"/>
  <c r="BK598"/>
  <c r="J571"/>
  <c r="BK552"/>
  <c r="J310"/>
  <c r="BK259"/>
  <c r="BK206"/>
  <c r="BK193"/>
  <c r="J170"/>
  <c r="J152"/>
  <c r="BK600"/>
  <c r="BK561"/>
  <c r="J538"/>
  <c r="J520"/>
  <c r="J482"/>
  <c r="BK424"/>
  <c r="J372"/>
  <c r="J623"/>
  <c r="BK580"/>
  <c r="J563"/>
  <c r="BK534"/>
  <c r="BK505"/>
  <c r="BK484"/>
  <c r="J469"/>
  <c r="BK448"/>
  <c r="J357"/>
  <c r="J326"/>
  <c r="BK310"/>
  <c r="BK524"/>
  <c r="J500"/>
  <c r="J465"/>
  <c r="J374"/>
  <c r="J261"/>
  <c r="J186"/>
  <c r="BK471"/>
  <c r="J458"/>
  <c r="BK300"/>
  <c r="J272"/>
  <c r="BK241"/>
  <c r="J155"/>
  <c r="J488"/>
  <c r="BK446"/>
  <c r="BK416"/>
  <c r="BK348"/>
  <c r="J314"/>
  <c r="J193"/>
  <c r="BK178"/>
  <c r="J467"/>
  <c r="BK450"/>
  <c r="J446"/>
  <c r="J424"/>
  <c r="BK406"/>
  <c r="J400"/>
  <c r="BK382"/>
  <c r="BK380"/>
  <c r="J363"/>
  <c r="BK357"/>
  <c r="J348"/>
  <c r="J344"/>
  <c r="J328"/>
  <c r="J318"/>
  <c r="BK268"/>
  <c r="BK264"/>
  <c r="J256"/>
  <c r="BK243"/>
  <c r="BK234"/>
  <c r="J224"/>
  <c r="J222"/>
  <c r="J217"/>
  <c r="BK212"/>
  <c r="BK210"/>
  <c r="J202"/>
  <c r="BK188"/>
  <c r="J172"/>
  <c r="BK170"/>
  <c r="BK148"/>
  <c r="BK372"/>
  <c r="BK334"/>
  <c r="BK294"/>
  <c r="J231"/>
  <c r="J161"/>
  <c r="BK326"/>
  <c r="J294"/>
  <c r="J157"/>
  <c r="J384"/>
  <c r="BK342"/>
  <c r="J228"/>
  <c i="12" r="J589"/>
  <c r="BK581"/>
  <c r="BK576"/>
  <c r="J572"/>
  <c r="BK564"/>
  <c r="BK560"/>
  <c r="J552"/>
  <c r="J548"/>
  <c r="BK526"/>
  <c r="BK518"/>
  <c r="J510"/>
  <c r="J506"/>
  <c r="BK492"/>
  <c r="BK488"/>
  <c r="J484"/>
  <c r="BK474"/>
  <c r="BK472"/>
  <c r="J467"/>
  <c r="BK461"/>
  <c r="J457"/>
  <c r="BK449"/>
  <c r="J447"/>
  <c r="J435"/>
  <c r="J429"/>
  <c r="J417"/>
  <c r="BK407"/>
  <c r="BK335"/>
  <c r="BK325"/>
  <c r="BK311"/>
  <c r="BK301"/>
  <c r="J295"/>
  <c r="J287"/>
  <c r="J279"/>
  <c r="BK257"/>
  <c r="BK221"/>
  <c r="BK599"/>
  <c r="J595"/>
  <c r="BK583"/>
  <c r="J576"/>
  <c r="J564"/>
  <c r="BK558"/>
  <c r="BK548"/>
  <c r="J542"/>
  <c r="BK530"/>
  <c r="J524"/>
  <c r="J512"/>
  <c r="J504"/>
  <c r="J492"/>
  <c r="BK486"/>
  <c r="BK467"/>
  <c r="J461"/>
  <c r="BK387"/>
  <c r="J373"/>
  <c r="J255"/>
  <c r="BK216"/>
  <c r="BK170"/>
  <c r="BK128"/>
  <c r="BK520"/>
  <c r="J389"/>
  <c r="BK339"/>
  <c r="J566"/>
  <c r="BK534"/>
  <c r="J411"/>
  <c r="J395"/>
  <c r="BK371"/>
  <c r="J339"/>
  <c r="J333"/>
  <c r="BK285"/>
  <c r="J259"/>
  <c r="J244"/>
  <c r="BK226"/>
  <c r="BK173"/>
  <c r="J141"/>
  <c r="J423"/>
  <c r="BK409"/>
  <c r="BK397"/>
  <c r="J391"/>
  <c r="BK367"/>
  <c r="BK357"/>
  <c r="J321"/>
  <c r="BK293"/>
  <c r="BK277"/>
  <c r="BK259"/>
  <c r="BK231"/>
  <c r="J205"/>
  <c r="J200"/>
  <c r="BK180"/>
  <c r="BK157"/>
  <c r="J136"/>
  <c r="J128"/>
  <c r="J369"/>
  <c r="J341"/>
  <c r="BK224"/>
  <c r="J195"/>
  <c r="BK153"/>
  <c r="BK597"/>
  <c r="J591"/>
  <c r="BK516"/>
  <c r="BK482"/>
  <c r="J451"/>
  <c r="BK375"/>
  <c r="BK359"/>
  <c r="BK355"/>
  <c r="J317"/>
  <c r="BK305"/>
  <c r="BK287"/>
  <c r="BK265"/>
  <c r="J185"/>
  <c r="J155"/>
  <c r="BK542"/>
  <c r="BK512"/>
  <c r="J500"/>
  <c r="BK435"/>
  <c r="BK353"/>
  <c r="J327"/>
  <c r="BK317"/>
  <c r="J269"/>
  <c r="BK251"/>
  <c r="J226"/>
  <c r="BK219"/>
  <c r="J175"/>
  <c r="BK149"/>
  <c r="J439"/>
  <c r="J397"/>
  <c r="J365"/>
  <c r="J277"/>
  <c r="J138"/>
  <c r="BK441"/>
  <c r="BK417"/>
  <c r="J405"/>
  <c r="BK315"/>
  <c r="BK281"/>
  <c r="BK203"/>
  <c r="BK159"/>
  <c r="J478"/>
  <c r="BK443"/>
  <c r="J433"/>
  <c r="BK351"/>
  <c r="J313"/>
  <c r="J299"/>
  <c r="BK198"/>
  <c r="BK478"/>
  <c r="J453"/>
  <c r="J431"/>
  <c r="BK425"/>
  <c r="J283"/>
  <c r="J257"/>
  <c r="BK138"/>
  <c i="13" r="BK201"/>
  <c r="J191"/>
  <c r="BK185"/>
  <c r="J174"/>
  <c r="J166"/>
  <c r="BK154"/>
  <c r="J145"/>
  <c r="BK136"/>
  <c r="BK203"/>
  <c r="BK197"/>
  <c r="J189"/>
  <c r="J183"/>
  <c r="BK174"/>
  <c r="J168"/>
  <c r="BK164"/>
  <c r="BK158"/>
  <c r="BK143"/>
  <c r="BK138"/>
  <c r="BK193"/>
  <c r="J152"/>
  <c r="J134"/>
  <c r="J181"/>
  <c r="J172"/>
  <c r="J185"/>
  <c i="14" r="BK205"/>
  <c r="BK195"/>
  <c r="J191"/>
  <c r="J181"/>
  <c r="BK168"/>
  <c r="BK201"/>
  <c r="BK199"/>
  <c r="BK197"/>
  <c r="J195"/>
  <c r="J193"/>
  <c r="BK187"/>
  <c r="J183"/>
  <c r="BK181"/>
  <c r="BK178"/>
  <c r="BK174"/>
  <c r="J170"/>
  <c r="BK166"/>
  <c r="J162"/>
  <c r="BK160"/>
  <c r="J158"/>
  <c r="J154"/>
  <c r="J147"/>
  <c r="BK140"/>
  <c r="J136"/>
  <c r="J201"/>
  <c r="BK183"/>
  <c r="J152"/>
  <c r="BK189"/>
  <c r="J166"/>
  <c r="BK156"/>
  <c r="BK134"/>
  <c r="J132"/>
  <c r="BK172"/>
  <c r="BK162"/>
  <c r="BK147"/>
  <c i="15" r="BK341"/>
  <c r="BK339"/>
  <c r="BK333"/>
  <c r="BK331"/>
  <c r="BK325"/>
  <c r="J323"/>
  <c r="BK321"/>
  <c r="BK313"/>
  <c r="J311"/>
  <c r="BK305"/>
  <c r="BK290"/>
  <c r="J288"/>
  <c r="BK280"/>
  <c r="BK278"/>
  <c r="BK271"/>
  <c r="BK269"/>
  <c r="J264"/>
  <c r="BK254"/>
  <c r="J252"/>
  <c r="BK241"/>
  <c r="J239"/>
  <c r="BK227"/>
  <c r="J225"/>
  <c r="BK223"/>
  <c r="BK215"/>
  <c r="J205"/>
  <c r="J201"/>
  <c r="BK199"/>
  <c r="J190"/>
  <c r="J188"/>
  <c r="J184"/>
  <c r="BK174"/>
  <c r="BK168"/>
  <c r="BK159"/>
  <c r="J157"/>
  <c r="J151"/>
  <c r="J147"/>
  <c r="J143"/>
  <c r="J341"/>
  <c r="BK335"/>
  <c r="J329"/>
  <c r="BK323"/>
  <c r="J319"/>
  <c r="BK315"/>
  <c r="J309"/>
  <c r="J305"/>
  <c r="BK301"/>
  <c r="J296"/>
  <c r="BK288"/>
  <c r="J282"/>
  <c r="J271"/>
  <c r="J266"/>
  <c r="J254"/>
  <c r="BK246"/>
  <c r="J227"/>
  <c r="J223"/>
  <c r="J211"/>
  <c r="BK205"/>
  <c r="J196"/>
  <c r="J180"/>
  <c r="J174"/>
  <c r="J165"/>
  <c r="BK157"/>
  <c r="BK147"/>
  <c r="J137"/>
  <c r="BK303"/>
  <c r="J280"/>
  <c r="BK252"/>
  <c r="BK229"/>
  <c r="BK178"/>
  <c r="BK145"/>
  <c r="J135"/>
  <c r="J301"/>
  <c r="BK292"/>
  <c r="J229"/>
  <c r="J213"/>
  <c r="J203"/>
  <c r="J153"/>
  <c r="J145"/>
  <c r="BK143"/>
  <c i="16" r="BK185"/>
  <c r="BK179"/>
  <c r="J162"/>
  <c r="J157"/>
  <c r="BK141"/>
  <c r="BK135"/>
  <c r="J189"/>
  <c r="J181"/>
  <c r="BK173"/>
  <c r="BK169"/>
  <c r="J159"/>
  <c r="BK148"/>
  <c r="BK137"/>
  <c r="J175"/>
  <c r="J153"/>
  <c r="J173"/>
  <c r="BK144"/>
  <c i="17" r="BK310"/>
  <c r="BK315"/>
  <c r="J303"/>
  <c r="BK286"/>
  <c r="J266"/>
  <c r="J250"/>
  <c r="BK240"/>
  <c r="J230"/>
  <c r="J321"/>
  <c r="J312"/>
  <c r="J293"/>
  <c r="J289"/>
  <c r="BK275"/>
  <c r="BK261"/>
  <c r="BK242"/>
  <c r="BK225"/>
  <c r="BK218"/>
  <c r="J208"/>
  <c r="J196"/>
  <c r="BK157"/>
  <c r="BK139"/>
  <c r="BK266"/>
  <c r="J291"/>
  <c r="J275"/>
  <c r="BK228"/>
  <c r="J193"/>
  <c r="BK299"/>
  <c r="BK250"/>
  <c r="BK238"/>
  <c r="J223"/>
  <c r="BK178"/>
  <c r="BK318"/>
  <c r="J297"/>
  <c r="BK247"/>
  <c r="BK213"/>
  <c r="BK196"/>
  <c r="BK293"/>
  <c r="J259"/>
  <c r="BK142"/>
  <c r="BK208"/>
  <c r="J189"/>
  <c r="BK160"/>
  <c r="J198"/>
  <c r="J191"/>
  <c r="J166"/>
  <c r="BK148"/>
  <c r="J136"/>
  <c r="J151"/>
  <c i="18" r="J203"/>
  <c r="BK190"/>
  <c r="BK161"/>
  <c r="BK152"/>
  <c r="BK136"/>
  <c r="BK199"/>
  <c r="BK183"/>
  <c r="BK180"/>
  <c r="J164"/>
  <c r="BK158"/>
  <c r="J136"/>
  <c r="BK130"/>
  <c r="BK186"/>
  <c r="BK164"/>
  <c i="19" r="J852"/>
  <c r="BK841"/>
  <c r="BK812"/>
  <c r="BK796"/>
  <c r="J765"/>
  <c r="J752"/>
  <c r="BK711"/>
  <c r="J701"/>
  <c r="J684"/>
  <c r="BK652"/>
  <c r="J633"/>
  <c r="J610"/>
  <c r="BK589"/>
  <c r="BK575"/>
  <c r="BK559"/>
  <c r="J540"/>
  <c r="BK518"/>
  <c r="BK490"/>
  <c r="BK471"/>
  <c r="BK439"/>
  <c r="J426"/>
  <c r="BK410"/>
  <c r="BK399"/>
  <c r="BK375"/>
  <c r="J350"/>
  <c r="J334"/>
  <c r="J328"/>
  <c r="BK314"/>
  <c r="BK267"/>
  <c r="BK209"/>
  <c r="BK196"/>
  <c r="BK168"/>
  <c r="BK143"/>
  <c r="BK805"/>
  <c r="BK769"/>
  <c r="BK752"/>
  <c r="J711"/>
  <c r="BK701"/>
  <c r="BK639"/>
  <c r="J593"/>
  <c r="BK567"/>
  <c r="BK540"/>
  <c r="J467"/>
  <c r="J416"/>
  <c r="BK385"/>
  <c r="J365"/>
  <c r="J322"/>
  <c r="BK280"/>
  <c r="BK248"/>
  <c r="BK163"/>
  <c r="J544"/>
  <c r="J498"/>
  <c r="BK388"/>
  <c r="BK239"/>
  <c r="J154"/>
  <c r="J719"/>
  <c r="J538"/>
  <c r="J428"/>
  <c r="BK274"/>
  <c i="20" r="BK323"/>
  <c r="J285"/>
  <c r="J256"/>
  <c r="BK220"/>
  <c r="BK202"/>
  <c r="J310"/>
  <c r="J268"/>
  <c r="BK216"/>
  <c r="BK185"/>
  <c r="BK194"/>
  <c r="J274"/>
  <c r="J299"/>
  <c r="J134"/>
  <c i="21" r="BK823"/>
  <c r="J806"/>
  <c r="J746"/>
  <c r="J722"/>
  <c r="BK665"/>
  <c r="J618"/>
  <c r="J469"/>
  <c r="BK419"/>
  <c r="BK147"/>
  <c r="BK829"/>
  <c r="BK816"/>
  <c r="BK782"/>
  <c r="BK751"/>
  <c r="BK694"/>
  <c r="J651"/>
  <c r="BK607"/>
  <c r="J307"/>
  <c r="J246"/>
  <c r="BK833"/>
  <c r="BK779"/>
  <c r="BK769"/>
  <c r="BK660"/>
  <c r="J694"/>
  <c r="BK612"/>
  <c r="J595"/>
  <c r="J586"/>
  <c r="J566"/>
  <c r="BK550"/>
  <c r="BK520"/>
  <c r="BK501"/>
  <c r="BK479"/>
  <c r="BK423"/>
  <c r="J366"/>
  <c r="J313"/>
  <c r="J293"/>
  <c r="J269"/>
  <c r="J219"/>
  <c r="BK174"/>
  <c r="J560"/>
  <c r="BK532"/>
  <c r="BK481"/>
  <c r="BK427"/>
  <c r="BK366"/>
  <c r="BK335"/>
  <c r="BK303"/>
  <c r="J279"/>
  <c r="J259"/>
  <c r="J174"/>
  <c r="J345"/>
  <c r="BK224"/>
  <c r="BK301"/>
  <c r="BK542"/>
  <c r="J461"/>
  <c r="J295"/>
  <c i="22" r="J363"/>
  <c r="J340"/>
  <c r="J321"/>
  <c r="J296"/>
  <c r="BK281"/>
  <c r="BK265"/>
  <c r="BK224"/>
  <c r="BK188"/>
  <c r="J175"/>
  <c r="J164"/>
  <c r="J153"/>
  <c r="J361"/>
  <c r="BK348"/>
  <c r="BK319"/>
  <c r="J302"/>
  <c r="BK273"/>
  <c r="J239"/>
  <c r="J231"/>
  <c r="J216"/>
  <c r="J198"/>
  <c r="BK184"/>
  <c r="BK167"/>
  <c r="J151"/>
  <c r="BK294"/>
  <c r="J269"/>
  <c r="J228"/>
  <c r="BK190"/>
  <c r="BK310"/>
  <c r="J290"/>
  <c r="J271"/>
  <c r="BK241"/>
  <c r="BK239"/>
  <c r="J192"/>
  <c r="BK147"/>
  <c i="23" r="J344"/>
  <c r="J290"/>
  <c r="BK247"/>
  <c r="BK206"/>
  <c r="BK355"/>
  <c r="J336"/>
  <c r="BK318"/>
  <c r="BK284"/>
  <c r="BK276"/>
  <c r="BK241"/>
  <c r="J204"/>
  <c r="BK188"/>
  <c r="BK175"/>
  <c r="BK290"/>
  <c r="BK310"/>
  <c r="J194"/>
  <c r="J216"/>
  <c r="BK342"/>
  <c r="BK312"/>
  <c r="J276"/>
  <c r="BK253"/>
  <c r="BK231"/>
  <c r="J183"/>
  <c r="J144"/>
  <c r="BK346"/>
  <c r="J170"/>
  <c r="BK282"/>
  <c r="J175"/>
  <c r="J296"/>
  <c r="BK194"/>
  <c r="BK186"/>
  <c r="J151"/>
  <c i="24" r="BK253"/>
  <c r="BK230"/>
  <c r="J216"/>
  <c r="BK188"/>
  <c r="BK164"/>
  <c r="BK146"/>
  <c r="J188"/>
  <c r="J158"/>
  <c r="BK238"/>
  <c r="BK216"/>
  <c r="J192"/>
  <c r="J166"/>
  <c r="BK148"/>
  <c r="BK255"/>
  <c r="J154"/>
  <c r="BK134"/>
  <c r="BK196"/>
  <c i="25" r="BK417"/>
  <c r="J394"/>
  <c r="BK375"/>
  <c r="J334"/>
  <c r="J316"/>
  <c r="J293"/>
  <c r="J280"/>
  <c r="J273"/>
  <c r="J269"/>
  <c r="J263"/>
  <c r="BK254"/>
  <c r="J248"/>
  <c r="BK223"/>
  <c r="J203"/>
  <c r="J182"/>
  <c r="J164"/>
  <c r="J142"/>
  <c r="J555"/>
  <c r="BK520"/>
  <c r="J452"/>
  <c r="BK390"/>
  <c r="BK613"/>
  <c r="BK599"/>
  <c r="BK587"/>
  <c r="BK565"/>
  <c r="J543"/>
  <c r="BK522"/>
  <c r="BK492"/>
  <c r="J475"/>
  <c r="J454"/>
  <c r="BK440"/>
  <c r="BK411"/>
  <c r="BK403"/>
  <c r="J386"/>
  <c r="BK370"/>
  <c r="J351"/>
  <c r="BK330"/>
  <c r="BK302"/>
  <c r="J234"/>
  <c r="BK603"/>
  <c r="J581"/>
  <c r="J512"/>
  <c r="BK454"/>
  <c r="BK382"/>
  <c r="BK310"/>
  <c r="J364"/>
  <c r="BK306"/>
  <c r="J190"/>
  <c r="J241"/>
  <c r="BK218"/>
  <c r="BK203"/>
  <c r="J187"/>
  <c r="J173"/>
  <c r="BK150"/>
  <c r="BK225"/>
  <c r="BK152"/>
  <c i="26" r="BK360"/>
  <c r="J341"/>
  <c r="J325"/>
  <c r="BK295"/>
  <c r="J283"/>
  <c r="J257"/>
  <c r="J245"/>
  <c r="BK229"/>
  <c r="BK211"/>
  <c r="BK203"/>
  <c r="J177"/>
  <c r="BK164"/>
  <c r="BK143"/>
  <c r="BK362"/>
  <c r="J355"/>
  <c r="BK327"/>
  <c r="J323"/>
  <c r="J311"/>
  <c r="BK305"/>
  <c r="J299"/>
  <c r="J287"/>
  <c r="J249"/>
  <c r="BK225"/>
  <c r="J207"/>
  <c r="J174"/>
  <c r="BK153"/>
  <c r="J141"/>
  <c r="BK335"/>
  <c r="J293"/>
  <c r="J259"/>
  <c r="BK166"/>
  <c r="BK132"/>
  <c r="BK317"/>
  <c r="J265"/>
  <c r="BK253"/>
  <c r="J151"/>
  <c r="BK205"/>
  <c r="BK141"/>
  <c r="J203"/>
  <c i="27" r="BK205"/>
  <c r="J189"/>
  <c r="BK179"/>
  <c r="BK138"/>
  <c r="BK164"/>
  <c r="J138"/>
  <c r="BK189"/>
  <c r="J150"/>
  <c r="BK168"/>
  <c r="BK152"/>
  <c r="J145"/>
  <c i="28" r="BK197"/>
  <c r="J187"/>
  <c r="BK181"/>
  <c r="J174"/>
  <c r="J158"/>
  <c r="J136"/>
  <c r="BK195"/>
  <c r="BK136"/>
  <c r="J162"/>
  <c r="J172"/>
  <c r="BK134"/>
  <c r="J138"/>
  <c i="29" r="J331"/>
  <c r="J298"/>
  <c r="BK278"/>
  <c r="J258"/>
  <c r="BK235"/>
  <c r="BK225"/>
  <c r="BK211"/>
  <c r="J172"/>
  <c r="J159"/>
  <c r="BK149"/>
  <c r="BK335"/>
  <c r="BK317"/>
  <c r="J303"/>
  <c r="BK256"/>
  <c r="J235"/>
  <c r="J205"/>
  <c r="J176"/>
  <c r="J170"/>
  <c r="BK141"/>
  <c r="BK184"/>
  <c r="J323"/>
  <c r="BK260"/>
  <c r="J248"/>
  <c r="J192"/>
  <c r="J137"/>
  <c i="30" r="BK173"/>
  <c r="J146"/>
  <c r="J153"/>
  <c r="BK144"/>
  <c i="31" r="BK203"/>
  <c r="J152"/>
  <c r="J174"/>
  <c r="J167"/>
  <c i="32" r="J719"/>
  <c r="BK684"/>
  <c r="BK441"/>
  <c r="BK331"/>
  <c r="J710"/>
  <c r="J621"/>
  <c r="BK549"/>
  <c r="BK527"/>
  <c r="BK392"/>
  <c r="J291"/>
  <c r="BK681"/>
  <c r="J510"/>
  <c r="BK374"/>
  <c r="J344"/>
  <c r="J604"/>
  <c r="J654"/>
  <c r="BK319"/>
  <c r="BK220"/>
  <c r="J538"/>
  <c r="BK272"/>
  <c r="BK661"/>
  <c r="J608"/>
  <c r="J506"/>
  <c r="BK589"/>
  <c r="J527"/>
  <c r="J380"/>
  <c r="J210"/>
  <c r="J480"/>
  <c r="BK278"/>
  <c r="J383"/>
  <c i="19" r="J375"/>
  <c r="J650"/>
  <c r="BK365"/>
  <c r="BK836"/>
  <c r="BK522"/>
  <c r="BK188"/>
  <c i="20" r="J259"/>
  <c r="BK235"/>
  <c r="J185"/>
  <c r="J253"/>
  <c i="21" r="J769"/>
  <c r="BK700"/>
  <c r="BK629"/>
  <c r="J457"/>
  <c r="BK149"/>
  <c r="J823"/>
  <c r="BK586"/>
  <c r="J335"/>
  <c r="BK279"/>
  <c r="BK259"/>
  <c r="J147"/>
  <c r="BK514"/>
  <c r="J479"/>
  <c r="BK358"/>
  <c r="BK287"/>
  <c r="J262"/>
  <c r="J139"/>
  <c r="J523"/>
  <c r="J189"/>
  <c r="BK517"/>
  <c i="22" r="J359"/>
  <c r="J323"/>
  <c r="BK290"/>
  <c r="BK267"/>
  <c r="BK243"/>
  <c r="BK208"/>
  <c r="J310"/>
  <c r="J241"/>
  <c r="J212"/>
  <c r="BK175"/>
  <c r="BK344"/>
  <c r="BK253"/>
  <c r="J196"/>
  <c r="J314"/>
  <c r="BK298"/>
  <c r="BK251"/>
  <c r="BK149"/>
  <c i="23" r="J326"/>
  <c r="BK249"/>
  <c r="J334"/>
  <c r="J302"/>
  <c r="BK245"/>
  <c r="J220"/>
  <c r="J164"/>
  <c r="BK196"/>
  <c r="BK153"/>
  <c r="BK294"/>
  <c r="BK251"/>
  <c r="J210"/>
  <c r="BK160"/>
  <c r="J262"/>
  <c r="J268"/>
  <c r="J310"/>
  <c r="BK302"/>
  <c r="BK168"/>
  <c i="24" r="BK240"/>
  <c r="J208"/>
  <c r="J168"/>
  <c r="J236"/>
  <c r="BK249"/>
  <c r="BK220"/>
  <c r="BK186"/>
  <c r="BK154"/>
  <c r="BK158"/>
  <c r="J222"/>
  <c r="J170"/>
  <c i="25" r="J609"/>
  <c r="BK579"/>
  <c r="BK545"/>
  <c r="J522"/>
  <c r="J498"/>
  <c r="BK450"/>
  <c r="J411"/>
  <c r="BK373"/>
  <c r="BK314"/>
  <c r="J277"/>
  <c r="J266"/>
  <c r="J254"/>
  <c r="BK234"/>
  <c r="BK205"/>
  <c r="BK162"/>
  <c r="J561"/>
  <c r="J502"/>
  <c r="BK420"/>
  <c r="J306"/>
  <c r="BK611"/>
  <c r="BK581"/>
  <c r="J539"/>
  <c r="J508"/>
  <c r="BK464"/>
  <c r="BK430"/>
  <c r="J388"/>
  <c r="J344"/>
  <c r="BK304"/>
  <c r="BK208"/>
  <c r="BK549"/>
  <c r="BK434"/>
  <c r="BK336"/>
  <c r="BK334"/>
  <c r="J244"/>
  <c r="J223"/>
  <c r="J193"/>
  <c r="BK164"/>
  <c r="BK138"/>
  <c i="26" r="BK265"/>
  <c r="J231"/>
  <c r="J209"/>
  <c r="BK179"/>
  <c r="BK146"/>
  <c r="J360"/>
  <c r="J335"/>
  <c r="BK291"/>
  <c r="BK233"/>
  <c r="J182"/>
  <c r="BK151"/>
  <c r="BK130"/>
  <c r="J337"/>
  <c r="BK136"/>
  <c r="J289"/>
  <c r="BK241"/>
  <c r="BK177"/>
  <c r="BK192"/>
  <c i="27" r="J181"/>
  <c r="BK158"/>
  <c r="J197"/>
  <c r="BK160"/>
  <c r="BK147"/>
  <c r="BK154"/>
  <c i="28" r="J183"/>
  <c r="BK160"/>
  <c r="BK203"/>
  <c r="BK168"/>
  <c r="BK132"/>
  <c i="29" r="J335"/>
  <c r="BK303"/>
  <c r="BK276"/>
  <c r="BK243"/>
  <c r="BK221"/>
  <c r="J201"/>
  <c r="J315"/>
  <c r="J271"/>
  <c r="BK219"/>
  <c r="BK192"/>
  <c r="J145"/>
  <c r="BK292"/>
  <c r="BK155"/>
  <c i="30" r="BK183"/>
  <c r="BK159"/>
  <c r="BK131"/>
  <c r="J148"/>
  <c i="31" r="J199"/>
  <c r="BK152"/>
  <c r="J180"/>
  <c i="32" r="J713"/>
  <c r="J691"/>
  <c r="J450"/>
  <c r="BK398"/>
  <c r="BK353"/>
  <c r="BK657"/>
  <c r="J578"/>
  <c r="J540"/>
  <c r="BK520"/>
  <c r="J468"/>
  <c r="J421"/>
  <c r="BK297"/>
  <c r="J611"/>
  <c r="J471"/>
  <c r="J353"/>
  <c r="BK291"/>
  <c r="J263"/>
  <c r="J657"/>
  <c r="J285"/>
  <c r="BK587"/>
  <c r="BK316"/>
  <c r="J259"/>
  <c r="BK149"/>
  <c r="BK724"/>
  <c r="BK552"/>
  <c r="BK597"/>
  <c r="BK534"/>
  <c r="BK468"/>
  <c r="J300"/>
  <c r="BK498"/>
  <c r="J249"/>
  <c r="J438"/>
  <c r="J328"/>
  <c i="2" r="BK1714"/>
  <c r="BK1668"/>
  <c r="BK1630"/>
  <c r="J1565"/>
  <c r="BK1488"/>
  <c r="BK1426"/>
  <c r="BK1380"/>
  <c r="BK1266"/>
  <c r="J1175"/>
  <c r="J1121"/>
  <c r="J1035"/>
  <c r="J899"/>
  <c r="J809"/>
  <c r="J690"/>
  <c r="BK607"/>
  <c r="J1488"/>
  <c r="J1426"/>
  <c r="J1357"/>
  <c r="BK1314"/>
  <c r="J1165"/>
  <c r="BK1113"/>
  <c r="J1042"/>
  <c r="J891"/>
  <c r="BK809"/>
  <c r="BK703"/>
  <c r="J452"/>
  <c r="J188"/>
  <c r="J1344"/>
  <c r="BK780"/>
  <c r="BK677"/>
  <c r="BK350"/>
  <c r="BK1619"/>
  <c r="J1529"/>
  <c r="BK1429"/>
  <c r="J1340"/>
  <c r="BK959"/>
  <c r="BK816"/>
  <c r="BK344"/>
  <c r="J1549"/>
  <c r="J1152"/>
  <c r="BK1046"/>
  <c r="BK988"/>
  <c r="BK797"/>
  <c r="J727"/>
  <c r="BK657"/>
  <c r="BK452"/>
  <c r="J1324"/>
  <c r="J1202"/>
  <c r="BK665"/>
  <c r="BK1280"/>
  <c r="J1155"/>
  <c r="J865"/>
  <c r="J651"/>
  <c r="BK586"/>
  <c r="BK479"/>
  <c r="BK372"/>
  <c r="BK1296"/>
  <c r="J882"/>
  <c r="BK646"/>
  <c r="BK188"/>
  <c r="BK699"/>
  <c r="J278"/>
  <c r="BK314"/>
  <c i="3" r="J957"/>
  <c r="BK912"/>
  <c r="BK855"/>
  <c r="J813"/>
  <c r="J775"/>
  <c r="BK750"/>
  <c r="BK703"/>
  <c r="J654"/>
  <c r="BK617"/>
  <c r="J577"/>
  <c r="J509"/>
  <c r="BK477"/>
  <c r="J416"/>
  <c r="BK276"/>
  <c r="BK228"/>
  <c r="BK149"/>
  <c r="J859"/>
  <c r="J816"/>
  <c r="BK777"/>
  <c r="J730"/>
  <c r="BK693"/>
  <c r="J665"/>
  <c r="BK629"/>
  <c r="J592"/>
  <c r="BK547"/>
  <c r="J505"/>
  <c r="BK449"/>
  <c r="J341"/>
  <c r="J266"/>
  <c r="BK244"/>
  <c r="BK781"/>
  <c r="BK673"/>
  <c r="BK574"/>
  <c r="J357"/>
  <c r="BK202"/>
  <c r="BK186"/>
  <c r="BK157"/>
  <c r="BK580"/>
  <c r="J429"/>
  <c r="J263"/>
  <c i="4" r="J254"/>
  <c r="J207"/>
  <c r="BK130"/>
  <c r="BK263"/>
  <c r="J214"/>
  <c r="J172"/>
  <c r="BK169"/>
  <c r="J185"/>
  <c i="5" r="BK358"/>
  <c r="BK322"/>
  <c r="BK291"/>
  <c r="BK257"/>
  <c r="J211"/>
  <c r="BK164"/>
  <c r="BK136"/>
  <c r="J345"/>
  <c r="BK284"/>
  <c r="J257"/>
  <c r="BK226"/>
  <c r="BK179"/>
  <c r="BK300"/>
  <c r="BK195"/>
  <c r="J164"/>
  <c r="BK207"/>
  <c r="J151"/>
  <c i="6" r="J1677"/>
  <c r="BK1661"/>
  <c r="J1631"/>
  <c r="BK1611"/>
  <c r="J1584"/>
  <c r="J1487"/>
  <c r="BK1423"/>
  <c r="J1381"/>
  <c r="J1309"/>
  <c r="J1288"/>
  <c r="BK1253"/>
  <c r="J1243"/>
  <c r="BK1223"/>
  <c r="J1182"/>
  <c r="J1704"/>
  <c r="J1683"/>
  <c r="BK1653"/>
  <c r="J1635"/>
  <c r="J1611"/>
  <c r="BK1584"/>
  <c r="BK1508"/>
  <c r="BK1453"/>
  <c r="BK1414"/>
  <c r="J1378"/>
  <c r="J1347"/>
  <c r="J1324"/>
  <c r="BK1286"/>
  <c r="J1249"/>
  <c r="BK1215"/>
  <c r="BK1139"/>
  <c r="J1124"/>
  <c r="J1100"/>
  <c r="BK1068"/>
  <c r="BK1031"/>
  <c r="BK1003"/>
  <c r="BK985"/>
  <c r="BK961"/>
  <c r="J934"/>
  <c r="J900"/>
  <c r="J826"/>
  <c r="BK767"/>
  <c r="J728"/>
  <c r="BK702"/>
  <c r="BK665"/>
  <c r="BK602"/>
  <c r="J558"/>
  <c r="BK532"/>
  <c r="J478"/>
  <c r="BK462"/>
  <c r="J412"/>
  <c r="BK355"/>
  <c r="BK342"/>
  <c r="J285"/>
  <c r="BK1411"/>
  <c r="J1314"/>
  <c r="J1646"/>
  <c r="BK1637"/>
  <c r="J1627"/>
  <c r="J1540"/>
  <c r="J1272"/>
  <c r="J1643"/>
  <c r="J1587"/>
  <c r="J1547"/>
  <c r="BK1487"/>
  <c r="BK1301"/>
  <c r="BK1247"/>
  <c r="BK1078"/>
  <c r="BK1036"/>
  <c r="BK1025"/>
  <c r="BK1005"/>
  <c r="J947"/>
  <c r="BK817"/>
  <c r="J764"/>
  <c r="BK733"/>
  <c r="BK705"/>
  <c r="J668"/>
  <c r="J651"/>
  <c r="J609"/>
  <c r="BK540"/>
  <c r="J508"/>
  <c r="J468"/>
  <c r="J444"/>
  <c r="BK281"/>
  <c r="J1017"/>
  <c r="J973"/>
  <c r="J919"/>
  <c r="J807"/>
  <c r="J585"/>
  <c r="J530"/>
  <c r="J965"/>
  <c r="J339"/>
  <c r="J470"/>
  <c r="J405"/>
  <c r="BK289"/>
  <c r="J636"/>
  <c r="BK472"/>
  <c i="7" r="BK363"/>
  <c r="J344"/>
  <c r="J331"/>
  <c r="BK300"/>
  <c r="BK271"/>
  <c r="BK212"/>
  <c r="BK188"/>
  <c r="J175"/>
  <c r="J167"/>
  <c r="J160"/>
  <c r="BK367"/>
  <c r="J327"/>
  <c r="BK306"/>
  <c r="BK285"/>
  <c r="J271"/>
  <c r="BK269"/>
  <c r="J253"/>
  <c r="J216"/>
  <c r="BK181"/>
  <c r="BK145"/>
  <c r="BK352"/>
  <c r="BK323"/>
  <c r="BK292"/>
  <c r="BK190"/>
  <c r="J137"/>
  <c r="BK302"/>
  <c r="J228"/>
  <c r="J181"/>
  <c i="8" r="J355"/>
  <c r="BK326"/>
  <c r="BK296"/>
  <c r="J278"/>
  <c r="J255"/>
  <c r="J237"/>
  <c r="J151"/>
  <c r="BK284"/>
  <c r="J142"/>
  <c r="BK251"/>
  <c r="J239"/>
  <c r="J188"/>
  <c r="J220"/>
  <c r="BK149"/>
  <c r="BK183"/>
  <c r="BK177"/>
  <c i="9" r="BK236"/>
  <c r="J208"/>
  <c r="J190"/>
  <c r="J172"/>
  <c r="J150"/>
  <c r="J253"/>
  <c r="J236"/>
  <c r="BK224"/>
  <c r="BK190"/>
  <c r="BK164"/>
  <c r="J144"/>
  <c r="J251"/>
  <c r="BK186"/>
  <c r="BK220"/>
  <c r="J247"/>
  <c r="BK184"/>
  <c i="10" r="BK191"/>
  <c r="BK164"/>
  <c r="J142"/>
  <c r="BK183"/>
  <c r="J164"/>
  <c r="J144"/>
  <c r="J137"/>
  <c r="J156"/>
  <c i="11" r="BK654"/>
  <c r="BK648"/>
  <c r="BK629"/>
  <c r="BK602"/>
  <c r="J580"/>
  <c r="BK557"/>
  <c r="J524"/>
  <c r="J490"/>
  <c r="J281"/>
  <c r="J236"/>
  <c r="BK641"/>
  <c r="BK621"/>
  <c r="J602"/>
  <c r="J578"/>
  <c r="BK554"/>
  <c r="BK520"/>
  <c r="BK493"/>
  <c r="BK463"/>
  <c r="BK440"/>
  <c r="J420"/>
  <c r="BK388"/>
  <c r="J359"/>
  <c r="J332"/>
  <c r="J241"/>
  <c r="J617"/>
  <c r="J559"/>
  <c r="BK281"/>
  <c r="BK199"/>
  <c r="J159"/>
  <c r="BK146"/>
  <c r="J530"/>
  <c r="J404"/>
  <c r="J598"/>
  <c r="J516"/>
  <c r="BK476"/>
  <c r="J370"/>
  <c r="BK526"/>
  <c r="J471"/>
  <c r="J514"/>
  <c r="BK274"/>
  <c r="BK152"/>
  <c r="BK442"/>
  <c r="BK338"/>
  <c r="J174"/>
  <c r="J454"/>
  <c r="J426"/>
  <c r="J396"/>
  <c r="J365"/>
  <c r="BK332"/>
  <c r="J279"/>
  <c r="J254"/>
  <c r="BK226"/>
  <c r="BK220"/>
  <c r="J208"/>
  <c r="BK186"/>
  <c r="J146"/>
  <c r="BK298"/>
  <c r="BK402"/>
  <c r="J168"/>
  <c r="BK316"/>
  <c i="12" r="J583"/>
  <c r="J568"/>
  <c r="BK550"/>
  <c r="J536"/>
  <c r="J520"/>
  <c r="BK504"/>
  <c r="J486"/>
  <c r="BK463"/>
  <c r="BK453"/>
  <c r="J441"/>
  <c r="BK415"/>
  <c r="BK333"/>
  <c r="J309"/>
  <c r="J291"/>
  <c r="BK263"/>
  <c r="BK595"/>
  <c r="BK572"/>
  <c r="J554"/>
  <c r="J526"/>
  <c r="J494"/>
  <c r="J474"/>
  <c r="J375"/>
  <c r="J224"/>
  <c r="J187"/>
  <c r="J385"/>
  <c r="J546"/>
  <c r="BK383"/>
  <c r="BK337"/>
  <c r="J281"/>
  <c r="BK205"/>
  <c r="BK136"/>
  <c r="BK411"/>
  <c r="BK377"/>
  <c r="J337"/>
  <c r="BK279"/>
  <c r="BK247"/>
  <c r="BK187"/>
  <c r="J165"/>
  <c r="BK381"/>
  <c r="J285"/>
  <c r="J159"/>
  <c r="BK574"/>
  <c r="J472"/>
  <c r="BK369"/>
  <c r="BK343"/>
  <c r="J267"/>
  <c r="BK168"/>
  <c r="J530"/>
  <c r="BK447"/>
  <c r="BK323"/>
  <c r="BK242"/>
  <c r="J180"/>
  <c r="BK494"/>
  <c r="J275"/>
  <c r="J449"/>
  <c r="J387"/>
  <c r="BK291"/>
  <c r="BK163"/>
  <c r="J445"/>
  <c r="BK349"/>
  <c r="BK213"/>
  <c r="BK457"/>
  <c r="BK413"/>
  <c r="BK267"/>
  <c i="13" r="J199"/>
  <c r="J179"/>
  <c r="J160"/>
  <c r="J143"/>
  <c r="BK199"/>
  <c r="J177"/>
  <c r="J147"/>
  <c r="J154"/>
  <c r="BK170"/>
  <c i="14" r="J205"/>
  <c r="BK191"/>
  <c r="J176"/>
  <c r="J145"/>
  <c r="BK185"/>
  <c r="BK176"/>
  <c r="J168"/>
  <c r="J149"/>
  <c r="J138"/>
  <c r="BK170"/>
  <c r="BK158"/>
  <c r="J143"/>
  <c r="J164"/>
  <c r="BK130"/>
  <c i="15" r="J335"/>
  <c r="BK327"/>
  <c r="BK319"/>
  <c r="BK294"/>
  <c r="BK282"/>
  <c r="J276"/>
  <c r="BK256"/>
  <c r="BK243"/>
  <c r="J237"/>
  <c r="BK217"/>
  <c r="BK203"/>
  <c r="J194"/>
  <c r="J186"/>
  <c r="BK165"/>
  <c r="BK153"/>
  <c r="BK141"/>
  <c r="BK337"/>
  <c r="J325"/>
  <c r="J313"/>
  <c r="J303"/>
  <c r="J286"/>
  <c r="BK260"/>
  <c r="J243"/>
  <c r="J221"/>
  <c r="J192"/>
  <c r="BK172"/>
  <c r="J149"/>
  <c r="J307"/>
  <c r="BK239"/>
  <c r="J170"/>
  <c r="BK296"/>
  <c r="J232"/>
  <c r="BK176"/>
  <c i="16" r="J183"/>
  <c r="BK159"/>
  <c r="J137"/>
  <c r="BK175"/>
  <c r="BK155"/>
  <c r="BK139"/>
  <c r="J185"/>
  <c i="17" r="BK321"/>
  <c r="J307"/>
  <c r="J283"/>
  <c r="J242"/>
  <c r="BK327"/>
  <c r="BK303"/>
  <c r="BK283"/>
  <c r="BK255"/>
  <c r="J220"/>
  <c r="BK198"/>
  <c r="BK151"/>
  <c r="BK280"/>
  <c r="J175"/>
  <c r="J240"/>
  <c r="BK172"/>
  <c r="J264"/>
  <c r="BK154"/>
  <c r="BK230"/>
  <c r="BK130"/>
  <c r="J172"/>
  <c r="J142"/>
  <c r="BK133"/>
  <c i="18" r="J167"/>
  <c r="J130"/>
  <c r="J171"/>
  <c r="BK155"/>
  <c r="BK174"/>
  <c r="J139"/>
  <c i="19" r="BK844"/>
  <c r="J805"/>
  <c r="J761"/>
  <c r="BK707"/>
  <c r="BK677"/>
  <c r="J639"/>
  <c r="J584"/>
  <c r="BK553"/>
  <c r="J506"/>
  <c r="J463"/>
  <c r="BK416"/>
  <c r="J385"/>
  <c r="J345"/>
  <c r="BK322"/>
  <c r="J277"/>
  <c r="BK235"/>
  <c r="BK192"/>
  <c r="BK154"/>
  <c r="J788"/>
  <c r="BK758"/>
  <c r="BK704"/>
  <c r="BK630"/>
  <c r="BK573"/>
  <c r="BK538"/>
  <c r="BK494"/>
  <c r="J421"/>
  <c r="BK378"/>
  <c r="J314"/>
  <c r="J567"/>
  <c r="J239"/>
  <c i="20" r="BK296"/>
  <c r="BK240"/>
  <c r="J180"/>
  <c r="J262"/>
  <c r="BK190"/>
  <c r="BK142"/>
  <c r="J296"/>
  <c i="21" r="J840"/>
  <c r="BK797"/>
  <c r="BK711"/>
  <c r="BK651"/>
  <c r="J499"/>
  <c r="BK295"/>
  <c r="BK825"/>
  <c r="J763"/>
  <c r="BK854"/>
  <c r="J843"/>
  <c r="J629"/>
  <c r="BK400"/>
  <c r="BK523"/>
  <c r="BK475"/>
  <c r="J255"/>
  <c i="22" r="J300"/>
  <c r="J273"/>
  <c r="J253"/>
  <c r="BK218"/>
  <c r="J312"/>
  <c r="J261"/>
  <c r="J210"/>
  <c r="J319"/>
  <c r="J149"/>
  <c r="J208"/>
  <c i="23" r="BK272"/>
  <c r="BK216"/>
  <c r="BK353"/>
  <c r="BK322"/>
  <c r="BK286"/>
  <c r="BK259"/>
  <c r="BK225"/>
  <c r="J328"/>
  <c r="J218"/>
  <c r="J257"/>
  <c r="J346"/>
  <c r="J278"/>
  <c r="BK218"/>
  <c r="J149"/>
  <c r="BK233"/>
  <c r="J229"/>
  <c r="BK266"/>
  <c r="BK235"/>
  <c i="24" r="J247"/>
  <c r="BK222"/>
  <c r="J200"/>
  <c r="J178"/>
  <c r="BK141"/>
  <c r="J251"/>
  <c r="J214"/>
  <c r="BK200"/>
  <c r="BK162"/>
  <c r="BK136"/>
  <c r="BK212"/>
  <c r="J184"/>
  <c r="BK144"/>
  <c i="25" r="J599"/>
  <c r="BK569"/>
  <c r="BK539"/>
  <c r="BK506"/>
  <c r="BK475"/>
  <c r="BK442"/>
  <c r="BK415"/>
  <c r="J379"/>
  <c r="J342"/>
  <c r="BK288"/>
  <c r="BK273"/>
  <c r="J257"/>
  <c r="J239"/>
  <c r="BK210"/>
  <c r="J166"/>
  <c r="BK573"/>
  <c r="BK528"/>
  <c r="J428"/>
  <c r="J348"/>
  <c r="J595"/>
  <c r="J547"/>
  <c r="BK510"/>
  <c r="J482"/>
  <c r="J446"/>
  <c r="J409"/>
  <c r="BK392"/>
  <c r="BK355"/>
  <c r="J225"/>
  <c r="J535"/>
  <c r="J415"/>
  <c r="J340"/>
  <c r="BK362"/>
  <c r="J170"/>
  <c r="BK228"/>
  <c r="BK198"/>
  <c r="J160"/>
  <c r="J196"/>
  <c i="26" r="BK355"/>
  <c r="BK319"/>
  <c r="J285"/>
  <c r="BK243"/>
  <c r="J225"/>
  <c r="J199"/>
  <c r="J166"/>
  <c r="BK134"/>
  <c r="J353"/>
  <c r="BK301"/>
  <c r="BK281"/>
  <c r="BK227"/>
  <c r="J179"/>
  <c r="J146"/>
  <c r="BK213"/>
  <c r="J339"/>
  <c r="J315"/>
  <c r="J239"/>
  <c r="J223"/>
  <c i="27" r="BK143"/>
  <c r="BK145"/>
  <c r="BK195"/>
  <c r="BK191"/>
  <c r="J162"/>
  <c r="BK185"/>
  <c i="28" r="J201"/>
  <c r="BK191"/>
  <c r="BK176"/>
  <c r="BK162"/>
  <c r="J195"/>
  <c r="J170"/>
  <c r="BK147"/>
  <c i="29" r="BK323"/>
  <c r="BK301"/>
  <c r="BK271"/>
  <c r="J239"/>
  <c r="J217"/>
  <c r="BK161"/>
  <c r="BK339"/>
  <c r="BK298"/>
  <c r="BK266"/>
  <c r="J213"/>
  <c r="BK186"/>
  <c r="BK282"/>
  <c r="BK288"/>
  <c r="J203"/>
  <c r="BK151"/>
  <c i="30" r="J173"/>
  <c i="31" r="BK174"/>
  <c r="BK195"/>
  <c r="J149"/>
  <c r="J195"/>
  <c r="J161"/>
  <c i="32" r="J643"/>
  <c r="J389"/>
  <c r="BK341"/>
  <c r="J177"/>
  <c r="BK695"/>
  <c r="J614"/>
  <c r="J531"/>
  <c r="BK438"/>
  <c r="J401"/>
  <c r="J350"/>
  <c r="J236"/>
  <c r="J670"/>
  <c r="J278"/>
  <c r="BK196"/>
  <c r="BK624"/>
  <c r="J661"/>
  <c r="J310"/>
  <c r="BK477"/>
  <c r="J255"/>
  <c r="BK157"/>
  <c r="BK628"/>
  <c r="BK670"/>
  <c r="J434"/>
  <c r="J484"/>
  <c r="J447"/>
  <c r="J408"/>
  <c r="J232"/>
  <c r="J502"/>
  <c r="BK362"/>
  <c r="BK288"/>
  <c i="2" r="BK1717"/>
  <c r="BK1701"/>
  <c r="J1696"/>
  <c r="BK1678"/>
  <c r="J1658"/>
  <c r="J1647"/>
  <c r="J1608"/>
  <c r="J1589"/>
  <c r="BK1571"/>
  <c r="BK1552"/>
  <c r="BK1519"/>
  <c r="BK1491"/>
  <c r="J1457"/>
  <c r="BK1436"/>
  <c r="BK1412"/>
  <c r="J1393"/>
  <c r="J1336"/>
  <c r="J1275"/>
  <c r="J1228"/>
  <c r="BK1202"/>
  <c r="J1179"/>
  <c r="BK1172"/>
  <c r="J1141"/>
  <c r="J1126"/>
  <c r="BK1119"/>
  <c r="BK1100"/>
  <c r="BK1089"/>
  <c r="J1084"/>
  <c r="BK955"/>
  <c r="BK925"/>
  <c r="BK828"/>
  <c r="J816"/>
  <c r="J764"/>
  <c r="BK741"/>
  <c r="BK674"/>
  <c r="BK612"/>
  <c r="J600"/>
  <c r="BK583"/>
  <c r="BK567"/>
  <c r="BK535"/>
  <c r="J492"/>
  <c r="BK488"/>
  <c r="J476"/>
  <c r="BK459"/>
  <c r="BK445"/>
  <c r="J414"/>
  <c r="BK321"/>
  <c r="BK306"/>
  <c r="BK1641"/>
  <c r="BK1589"/>
  <c r="BK1577"/>
  <c r="BK1565"/>
  <c r="BK1529"/>
  <c r="J1498"/>
  <c r="J1471"/>
  <c r="J1419"/>
  <c r="BK1393"/>
  <c r="BK1376"/>
  <c r="BK1340"/>
  <c r="BK1324"/>
  <c r="BK1311"/>
  <c r="BK1283"/>
  <c r="J1247"/>
  <c r="J1215"/>
  <c r="BK1188"/>
  <c r="BK1149"/>
  <c r="J1143"/>
  <c r="BK1121"/>
  <c r="J1110"/>
  <c r="J1060"/>
  <c r="BK1035"/>
  <c r="BK907"/>
  <c r="BK885"/>
  <c r="BK831"/>
  <c r="J793"/>
  <c r="BK761"/>
  <c r="BK571"/>
  <c r="BK472"/>
  <c r="J438"/>
  <c r="BK394"/>
  <c r="J328"/>
  <c r="J163"/>
  <c r="J1412"/>
  <c r="J1260"/>
  <c r="BK1042"/>
  <c r="BK684"/>
  <c r="BK680"/>
  <c r="J429"/>
  <c r="J359"/>
  <c i="1" r="AS120"/>
  <c i="2" r="BK1464"/>
  <c r="J1384"/>
  <c r="J1361"/>
  <c r="BK1328"/>
  <c r="J967"/>
  <c r="BK938"/>
  <c r="BK913"/>
  <c r="J784"/>
  <c r="BK690"/>
  <c r="BK561"/>
  <c r="BK310"/>
  <c r="J231"/>
  <c r="BK1247"/>
  <c r="BK1179"/>
  <c r="BK1143"/>
  <c r="J1048"/>
  <c r="J1044"/>
  <c r="J1004"/>
  <c r="BK963"/>
  <c r="J851"/>
  <c r="BK813"/>
  <c r="BK764"/>
  <c r="BK738"/>
  <c r="J706"/>
  <c r="J668"/>
  <c r="BK597"/>
  <c r="BK448"/>
  <c r="J306"/>
  <c r="BK196"/>
  <c r="BK1260"/>
  <c r="J1206"/>
  <c r="J938"/>
  <c r="BK846"/>
  <c r="J1464"/>
  <c r="J1367"/>
  <c r="J1224"/>
  <c r="BK1175"/>
  <c r="J1135"/>
  <c r="J1063"/>
  <c r="BK862"/>
  <c r="J754"/>
  <c r="J607"/>
  <c r="J597"/>
  <c r="BK577"/>
  <c r="BK553"/>
  <c r="BK514"/>
  <c r="J435"/>
  <c r="J390"/>
  <c r="BK163"/>
  <c r="J1300"/>
  <c r="J1031"/>
  <c r="BK887"/>
  <c r="J876"/>
  <c r="J738"/>
  <c r="BK727"/>
  <c r="BK594"/>
  <c r="BK271"/>
  <c r="BK220"/>
  <c r="BK1199"/>
  <c r="BK1126"/>
  <c r="BK1110"/>
  <c r="J874"/>
  <c r="J846"/>
  <c r="J773"/>
  <c r="BK754"/>
  <c r="J626"/>
  <c r="J509"/>
  <c r="J271"/>
  <c r="J239"/>
  <c r="J210"/>
  <c r="J156"/>
  <c r="BK1063"/>
  <c r="J498"/>
  <c r="J350"/>
  <c r="J1195"/>
  <c r="J854"/>
  <c r="J748"/>
  <c r="J709"/>
  <c r="BK668"/>
  <c r="BK455"/>
  <c r="BK442"/>
  <c r="BK318"/>
  <c r="J220"/>
  <c r="BK1060"/>
  <c r="BK1027"/>
  <c r="J828"/>
  <c r="BK784"/>
  <c r="J722"/>
  <c r="BK465"/>
  <c r="J333"/>
  <c r="BK246"/>
  <c i="1" r="AS108"/>
  <c i="3" r="J938"/>
  <c r="J912"/>
  <c r="BK883"/>
  <c r="BK859"/>
  <c r="BK847"/>
  <c r="BK819"/>
  <c r="BK810"/>
  <c r="BK792"/>
  <c r="J777"/>
  <c r="BK763"/>
  <c r="J726"/>
  <c r="J715"/>
  <c r="J689"/>
  <c r="BK677"/>
  <c r="J657"/>
  <c r="J637"/>
  <c r="BK614"/>
  <c r="BK598"/>
  <c r="J583"/>
  <c r="BK550"/>
  <c r="BK527"/>
  <c r="BK495"/>
  <c r="J469"/>
  <c r="BK441"/>
  <c r="BK433"/>
  <c r="BK398"/>
  <c r="J376"/>
  <c r="J285"/>
  <c r="BK259"/>
  <c r="J247"/>
  <c r="J215"/>
  <c r="BK161"/>
  <c r="BK900"/>
  <c r="BK887"/>
  <c r="J867"/>
  <c r="BK851"/>
  <c r="BK836"/>
  <c r="BK813"/>
  <c r="BK798"/>
  <c r="BK771"/>
  <c r="BK754"/>
  <c r="J735"/>
  <c r="BK718"/>
  <c r="BK699"/>
  <c r="J677"/>
  <c r="BK654"/>
  <c r="J644"/>
  <c r="J625"/>
  <c r="J598"/>
  <c r="BK583"/>
  <c r="BK577"/>
  <c r="J556"/>
  <c r="J527"/>
  <c r="BK515"/>
  <c r="J495"/>
  <c r="BK483"/>
  <c r="J457"/>
  <c r="J425"/>
  <c r="J409"/>
  <c r="J365"/>
  <c r="BK303"/>
  <c r="J259"/>
  <c r="J251"/>
  <c r="J231"/>
  <c r="BK219"/>
  <c r="BK735"/>
  <c r="BK712"/>
  <c r="J681"/>
  <c r="J641"/>
  <c r="J589"/>
  <c r="BK535"/>
  <c r="J465"/>
  <c r="BK346"/>
  <c r="BK236"/>
  <c r="BK205"/>
  <c r="BK196"/>
  <c r="J193"/>
  <c r="J186"/>
  <c r="J169"/>
  <c r="J153"/>
  <c r="BK706"/>
  <c r="BK556"/>
  <c r="J521"/>
  <c r="BK405"/>
  <c r="BK357"/>
  <c r="BK290"/>
  <c r="J219"/>
  <c i="4" r="J259"/>
  <c r="BK247"/>
  <c r="J218"/>
  <c r="BK179"/>
  <c r="J159"/>
  <c r="BK134"/>
  <c r="J279"/>
  <c r="BK259"/>
  <c r="J228"/>
  <c r="BK207"/>
  <c r="J169"/>
  <c r="BK159"/>
  <c r="J141"/>
  <c r="BK228"/>
  <c r="J265"/>
  <c r="J179"/>
  <c i="5" r="BK370"/>
  <c r="BK355"/>
  <c r="J337"/>
  <c r="J325"/>
  <c r="BK312"/>
  <c r="J294"/>
  <c r="J272"/>
  <c r="BK260"/>
  <c r="BK243"/>
  <c r="J223"/>
  <c r="BK199"/>
  <c r="J171"/>
  <c r="BK158"/>
  <c r="BK140"/>
  <c r="BK374"/>
  <c r="J355"/>
  <c r="J341"/>
  <c r="BK325"/>
  <c r="J305"/>
  <c r="J287"/>
  <c r="J260"/>
  <c r="BK239"/>
  <c r="BK233"/>
  <c r="BK217"/>
  <c r="BK182"/>
  <c r="J158"/>
  <c r="BK130"/>
  <c r="J329"/>
  <c r="BK237"/>
  <c r="J191"/>
  <c r="BK171"/>
  <c r="J278"/>
  <c r="J253"/>
  <c r="BK167"/>
  <c r="J312"/>
  <c r="J219"/>
  <c r="BK154"/>
  <c i="6" r="J1695"/>
  <c r="J1680"/>
  <c r="BK1663"/>
  <c r="BK1650"/>
  <c r="BK1641"/>
  <c r="BK1635"/>
  <c r="BK1627"/>
  <c r="J1616"/>
  <c r="J1593"/>
  <c r="BK1562"/>
  <c r="BK1540"/>
  <c r="J1525"/>
  <c r="BK1501"/>
  <c r="BK1462"/>
  <c r="J1450"/>
  <c r="J1417"/>
  <c r="J1387"/>
  <c r="BK1363"/>
  <c r="BK1347"/>
  <c r="J1319"/>
  <c r="J1301"/>
  <c r="J1290"/>
  <c r="J1280"/>
  <c r="BK1272"/>
  <c r="BK1257"/>
  <c r="BK1245"/>
  <c r="BK1237"/>
  <c r="BK1231"/>
  <c r="J1221"/>
  <c r="J1215"/>
  <c r="BK1189"/>
  <c r="BK1149"/>
  <c r="J271"/>
  <c r="J236"/>
  <c r="BK1698"/>
  <c r="J1689"/>
  <c r="J1672"/>
  <c r="J1667"/>
  <c r="J1657"/>
  <c r="J1650"/>
  <c r="BK1633"/>
  <c r="BK1629"/>
  <c r="BK1622"/>
  <c r="BK1596"/>
  <c r="J1590"/>
  <c r="J1573"/>
  <c r="BK1525"/>
  <c r="J1479"/>
  <c r="J1456"/>
  <c r="BK1442"/>
  <c r="J1411"/>
  <c r="BK1396"/>
  <c r="J1375"/>
  <c r="J1360"/>
  <c r="BK1353"/>
  <c r="BK1333"/>
  <c r="J1327"/>
  <c r="BK1299"/>
  <c r="BK1288"/>
  <c r="BK1267"/>
  <c r="BK1264"/>
  <c r="J1251"/>
  <c r="BK1243"/>
  <c r="BK1225"/>
  <c r="J1211"/>
  <c r="BK1182"/>
  <c r="BK1174"/>
  <c r="J1139"/>
  <c r="BK1131"/>
  <c r="J1117"/>
  <c r="BK1100"/>
  <c r="BK1086"/>
  <c r="BK1074"/>
  <c r="J1053"/>
  <c r="BK1044"/>
  <c r="J1025"/>
  <c r="BK1011"/>
  <c r="J999"/>
  <c r="J993"/>
  <c r="BK983"/>
  <c r="J977"/>
  <c r="BK969"/>
  <c r="J955"/>
  <c r="J949"/>
  <c r="J940"/>
  <c r="J926"/>
  <c r="BK914"/>
  <c r="J904"/>
  <c r="BK868"/>
  <c r="J843"/>
  <c r="BK807"/>
  <c r="BK787"/>
  <c r="BK764"/>
  <c r="BK749"/>
  <c r="BK726"/>
  <c r="J705"/>
  <c r="J693"/>
  <c r="BK668"/>
  <c r="J646"/>
  <c r="BK616"/>
  <c r="J577"/>
  <c r="J560"/>
  <c r="J556"/>
  <c r="BK546"/>
  <c r="J534"/>
  <c r="BK514"/>
  <c r="BK504"/>
  <c r="J490"/>
  <c r="BK480"/>
  <c r="BK474"/>
  <c r="J281"/>
  <c r="BK265"/>
  <c r="BK253"/>
  <c r="J223"/>
  <c r="J194"/>
  <c r="J1534"/>
  <c r="BK1432"/>
  <c r="J1429"/>
  <c r="BK1381"/>
  <c r="BK1366"/>
  <c r="J1292"/>
  <c r="BK1631"/>
  <c r="J1596"/>
  <c r="BK1587"/>
  <c r="J1504"/>
  <c r="BK1459"/>
  <c r="BK1429"/>
  <c r="BK1261"/>
  <c r="J1257"/>
  <c r="J1207"/>
  <c r="BK1702"/>
  <c r="J1655"/>
  <c r="J1622"/>
  <c r="BK1608"/>
  <c r="J1513"/>
  <c r="BK1504"/>
  <c r="BK1417"/>
  <c r="BK1372"/>
  <c r="J1299"/>
  <c r="BK1280"/>
  <c r="BK1198"/>
  <c r="J1165"/>
  <c r="J1259"/>
  <c r="BK1221"/>
  <c r="J1090"/>
  <c r="BK1082"/>
  <c r="BK1051"/>
  <c r="BK1033"/>
  <c r="J1031"/>
  <c r="BK1027"/>
  <c r="BK1019"/>
  <c r="J1014"/>
  <c r="BK997"/>
  <c r="J979"/>
  <c r="BK973"/>
  <c r="BK967"/>
  <c r="J961"/>
  <c r="J957"/>
  <c r="BK953"/>
  <c r="BK938"/>
  <c r="BK934"/>
  <c r="J914"/>
  <c r="BK900"/>
  <c r="J884"/>
  <c r="BK850"/>
  <c r="J767"/>
  <c r="BK752"/>
  <c r="BK736"/>
  <c r="BK721"/>
  <c r="BK708"/>
  <c r="J699"/>
  <c r="J665"/>
  <c r="BK654"/>
  <c r="BK628"/>
  <c r="J596"/>
  <c r="BK574"/>
  <c r="BK560"/>
  <c r="BK550"/>
  <c r="BK542"/>
  <c r="J532"/>
  <c r="J524"/>
  <c r="J516"/>
  <c r="BK502"/>
  <c r="BK470"/>
  <c r="BK458"/>
  <c r="J454"/>
  <c r="BK420"/>
  <c r="BK417"/>
  <c r="J345"/>
  <c r="J265"/>
  <c r="BK223"/>
  <c r="J179"/>
  <c r="J1074"/>
  <c r="J1027"/>
  <c r="J997"/>
  <c r="J985"/>
  <c r="J938"/>
  <c r="BK875"/>
  <c r="J861"/>
  <c r="J736"/>
  <c r="J726"/>
  <c r="J678"/>
  <c r="J562"/>
  <c r="BK524"/>
  <c r="J504"/>
  <c r="J480"/>
  <c r="J1051"/>
  <c r="J1033"/>
  <c r="BK987"/>
  <c r="J496"/>
  <c r="BK439"/>
  <c r="BK428"/>
  <c r="J234"/>
  <c r="J924"/>
  <c r="J875"/>
  <c r="J355"/>
  <c r="BK348"/>
  <c r="J253"/>
  <c r="J696"/>
  <c r="BK566"/>
  <c r="J540"/>
  <c r="J269"/>
  <c r="J628"/>
  <c r="BK596"/>
  <c r="BK526"/>
  <c r="J417"/>
  <c r="J342"/>
  <c i="7" r="BK358"/>
  <c r="J348"/>
  <c r="J341"/>
  <c r="J339"/>
  <c r="BK333"/>
  <c r="J318"/>
  <c r="J312"/>
  <c r="J292"/>
  <c r="J281"/>
  <c r="J263"/>
  <c r="BK255"/>
  <c r="BK251"/>
  <c r="J241"/>
  <c r="BK214"/>
  <c r="J204"/>
  <c r="J200"/>
  <c r="BK192"/>
  <c r="BK183"/>
  <c r="BK177"/>
  <c r="J145"/>
  <c r="J365"/>
  <c r="BK356"/>
  <c r="J350"/>
  <c r="BK339"/>
  <c r="BK335"/>
  <c r="BK329"/>
  <c r="BK314"/>
  <c r="J302"/>
  <c r="BK289"/>
  <c r="J283"/>
  <c r="J275"/>
  <c r="BK273"/>
  <c r="BK247"/>
  <c r="BK241"/>
  <c r="J237"/>
  <c r="BK230"/>
  <c r="J226"/>
  <c r="BK222"/>
  <c r="BK204"/>
  <c r="J190"/>
  <c r="BK171"/>
  <c r="BK160"/>
  <c r="BK149"/>
  <c r="J139"/>
  <c r="J356"/>
  <c r="J310"/>
  <c r="J294"/>
  <c r="BK275"/>
  <c r="J269"/>
  <c r="BK259"/>
  <c r="J230"/>
  <c r="J192"/>
  <c r="BK179"/>
  <c r="J143"/>
  <c r="J367"/>
  <c r="BK354"/>
  <c i="8" r="J340"/>
  <c r="BK332"/>
  <c r="BK328"/>
  <c r="BK324"/>
  <c r="J318"/>
  <c r="BK314"/>
  <c r="BK306"/>
  <c r="BK302"/>
  <c r="BK298"/>
  <c r="J292"/>
  <c r="J286"/>
  <c r="BK282"/>
  <c r="BK278"/>
  <c r="J272"/>
  <c r="J264"/>
  <c r="J257"/>
  <c r="J249"/>
  <c r="J243"/>
  <c r="BK235"/>
  <c r="BK233"/>
  <c r="BK231"/>
  <c r="BK229"/>
  <c r="J227"/>
  <c r="J225"/>
  <c r="BK214"/>
  <c r="J206"/>
  <c r="BK196"/>
  <c r="BK194"/>
  <c r="BK179"/>
  <c r="J170"/>
  <c r="J166"/>
  <c r="J344"/>
  <c r="J314"/>
  <c r="BK300"/>
  <c r="BK218"/>
  <c r="BK188"/>
  <c r="J160"/>
  <c r="BK142"/>
  <c r="BK353"/>
  <c r="J351"/>
  <c r="BK346"/>
  <c r="J338"/>
  <c r="BK330"/>
  <c r="J324"/>
  <c r="J316"/>
  <c r="J306"/>
  <c r="J302"/>
  <c r="BK292"/>
  <c r="J280"/>
  <c r="BK272"/>
  <c r="BK264"/>
  <c r="BK253"/>
  <c r="BK241"/>
  <c r="J214"/>
  <c r="J210"/>
  <c r="BK181"/>
  <c r="J162"/>
  <c r="J332"/>
  <c r="J310"/>
  <c r="BK290"/>
  <c r="J168"/>
  <c r="BK147"/>
  <c r="BK286"/>
  <c r="BK208"/>
  <c r="J270"/>
  <c r="BK259"/>
  <c r="BK220"/>
  <c r="BK190"/>
  <c r="BK160"/>
  <c r="BK144"/>
  <c r="J216"/>
  <c r="BK204"/>
  <c r="J212"/>
  <c r="J198"/>
  <c r="J179"/>
  <c r="BK225"/>
  <c i="9" r="BK251"/>
  <c r="BK244"/>
  <c r="BK238"/>
  <c r="J228"/>
  <c r="J218"/>
  <c r="BK210"/>
  <c r="BK198"/>
  <c r="J192"/>
  <c r="J178"/>
  <c r="J168"/>
  <c r="J156"/>
  <c r="BK148"/>
  <c r="BK139"/>
  <c r="J255"/>
  <c r="J244"/>
  <c r="BK234"/>
  <c r="BK228"/>
  <c r="J212"/>
  <c r="BK204"/>
  <c r="J194"/>
  <c r="BK178"/>
  <c r="BK170"/>
  <c r="J162"/>
  <c r="BK156"/>
  <c r="J148"/>
  <c r="BK136"/>
  <c r="BK216"/>
  <c r="BK188"/>
  <c r="J141"/>
  <c r="BK206"/>
  <c r="J180"/>
  <c r="J132"/>
  <c r="BK208"/>
  <c r="J198"/>
  <c r="BK176"/>
  <c r="J152"/>
  <c i="10" r="J185"/>
  <c r="BK176"/>
  <c r="BK170"/>
  <c r="BK156"/>
  <c r="J148"/>
  <c r="J133"/>
  <c r="BK187"/>
  <c r="BK185"/>
  <c r="J172"/>
  <c r="BK162"/>
  <c r="BK148"/>
  <c r="BK142"/>
  <c r="BK133"/>
  <c r="J150"/>
  <c r="BK178"/>
  <c r="BK159"/>
  <c r="J135"/>
  <c i="11" r="J656"/>
  <c r="BK650"/>
  <c r="J641"/>
  <c r="BK635"/>
  <c r="BK625"/>
  <c r="J615"/>
  <c r="BK607"/>
  <c r="BK594"/>
  <c r="BK576"/>
  <c r="BK567"/>
  <c r="BK536"/>
  <c r="BK528"/>
  <c r="BK509"/>
  <c r="J497"/>
  <c r="J308"/>
  <c r="BK290"/>
  <c r="J276"/>
  <c r="BK256"/>
  <c r="BK644"/>
  <c r="J635"/>
  <c r="J625"/>
  <c r="J619"/>
  <c r="J609"/>
  <c r="J596"/>
  <c r="BK588"/>
  <c r="J576"/>
  <c r="BK565"/>
  <c r="J552"/>
  <c r="BK538"/>
  <c r="J528"/>
  <c r="BK516"/>
  <c r="BK500"/>
  <c r="J484"/>
  <c r="BK478"/>
  <c r="J461"/>
  <c r="J444"/>
  <c r="BK438"/>
  <c r="J428"/>
  <c r="BK400"/>
  <c r="BK396"/>
  <c r="BK374"/>
  <c r="J361"/>
  <c r="BK346"/>
  <c r="BK328"/>
  <c r="BK272"/>
  <c r="J249"/>
  <c r="J234"/>
  <c r="BK619"/>
  <c r="J600"/>
  <c r="BK590"/>
  <c r="J554"/>
  <c r="J316"/>
  <c r="BK270"/>
  <c r="BK208"/>
  <c r="J195"/>
  <c r="BK183"/>
  <c r="BK157"/>
  <c r="J148"/>
  <c r="J565"/>
  <c r="BK559"/>
  <c r="BK490"/>
  <c r="BK467"/>
  <c r="J378"/>
  <c r="J627"/>
  <c r="J582"/>
  <c r="J573"/>
  <c r="J561"/>
  <c r="J507"/>
  <c r="J480"/>
  <c r="J463"/>
  <c r="BK384"/>
  <c r="J340"/>
  <c r="BK324"/>
  <c r="BK228"/>
  <c r="J502"/>
  <c r="J493"/>
  <c r="BK411"/>
  <c r="BK330"/>
  <c r="BK161"/>
  <c r="BK461"/>
  <c r="J390"/>
  <c r="BK249"/>
  <c r="BK202"/>
  <c r="J139"/>
  <c r="J473"/>
  <c r="BK434"/>
  <c r="BK390"/>
  <c r="J334"/>
  <c r="J266"/>
  <c r="J176"/>
  <c r="BK456"/>
  <c r="J448"/>
  <c r="J438"/>
  <c r="J416"/>
  <c r="J402"/>
  <c r="J392"/>
  <c r="BK370"/>
  <c r="BK361"/>
  <c r="BK355"/>
  <c r="J342"/>
  <c r="J320"/>
  <c r="BK308"/>
  <c r="J259"/>
  <c r="J238"/>
  <c r="BK222"/>
  <c r="J220"/>
  <c r="BK215"/>
  <c r="J212"/>
  <c r="BK204"/>
  <c r="BK190"/>
  <c r="BK174"/>
  <c r="J165"/>
  <c r="BK139"/>
  <c r="J353"/>
  <c r="BK306"/>
  <c r="J270"/>
  <c r="J190"/>
  <c r="J150"/>
  <c r="BK276"/>
  <c r="BK428"/>
  <c r="BK394"/>
  <c r="BK359"/>
  <c i="12" r="J544"/>
  <c r="BK528"/>
  <c r="BK522"/>
  <c r="J516"/>
  <c r="BK261"/>
  <c r="J208"/>
  <c r="J597"/>
  <c r="BK593"/>
  <c r="J578"/>
  <c r="BK570"/>
  <c r="J556"/>
  <c r="J550"/>
  <c r="BK540"/>
  <c r="J528"/>
  <c r="J518"/>
  <c r="BK508"/>
  <c r="BK500"/>
  <c r="J490"/>
  <c r="BK476"/>
  <c r="J463"/>
  <c r="J455"/>
  <c r="J331"/>
  <c r="BK244"/>
  <c r="J213"/>
  <c r="J161"/>
  <c r="BK556"/>
  <c r="J419"/>
  <c r="BK373"/>
  <c r="BK554"/>
  <c r="BK532"/>
  <c r="J401"/>
  <c r="J377"/>
  <c r="J351"/>
  <c r="J347"/>
  <c r="J319"/>
  <c r="J297"/>
  <c r="BK255"/>
  <c r="J237"/>
  <c r="BK208"/>
  <c r="BK183"/>
  <c r="BK144"/>
  <c r="BK421"/>
  <c r="BK403"/>
  <c r="J393"/>
  <c r="BK389"/>
  <c r="J363"/>
  <c r="J349"/>
  <c r="J329"/>
  <c r="BK297"/>
  <c r="J263"/>
  <c r="J253"/>
  <c r="BK229"/>
  <c r="BK185"/>
  <c r="J168"/>
  <c r="J151"/>
  <c r="BK133"/>
  <c r="BK379"/>
  <c r="J343"/>
  <c r="BK275"/>
  <c r="J203"/>
  <c r="J126"/>
  <c r="J593"/>
  <c r="BK589"/>
  <c r="BK484"/>
  <c r="J443"/>
  <c r="BK361"/>
  <c r="J345"/>
  <c r="J315"/>
  <c r="J303"/>
  <c r="BK249"/>
  <c r="J239"/>
  <c r="BK141"/>
  <c r="J540"/>
  <c r="BK510"/>
  <c r="J496"/>
  <c r="J407"/>
  <c r="J325"/>
  <c r="J271"/>
  <c r="J265"/>
  <c r="J229"/>
  <c r="J216"/>
  <c r="BK161"/>
  <c r="BK146"/>
  <c r="BK399"/>
  <c r="BK395"/>
  <c r="BK321"/>
  <c r="J183"/>
  <c r="BK496"/>
  <c r="BK439"/>
  <c r="J415"/>
  <c r="J335"/>
  <c r="BK313"/>
  <c r="J221"/>
  <c r="BK193"/>
  <c r="J131"/>
  <c r="J437"/>
  <c r="BK431"/>
  <c r="J311"/>
  <c r="J231"/>
  <c r="J170"/>
  <c r="J465"/>
  <c r="BK433"/>
  <c r="BK427"/>
  <c r="J371"/>
  <c r="BK271"/>
  <c r="J211"/>
  <c i="13" r="J203"/>
  <c r="BK195"/>
  <c r="J187"/>
  <c r="BK177"/>
  <c r="BK168"/>
  <c r="J158"/>
  <c r="BK147"/>
  <c r="J130"/>
  <c r="J201"/>
  <c r="J193"/>
  <c r="BK187"/>
  <c r="BK181"/>
  <c r="BK166"/>
  <c r="J162"/>
  <c r="BK145"/>
  <c r="J140"/>
  <c r="BK156"/>
  <c r="J150"/>
  <c r="BK130"/>
  <c r="J138"/>
  <c r="J156"/>
  <c i="14" r="BK203"/>
  <c r="BK193"/>
  <c r="J189"/>
  <c r="J178"/>
  <c r="J160"/>
  <c r="BK152"/>
  <c r="BK149"/>
  <c r="J134"/>
  <c i="15" r="J290"/>
  <c r="BK284"/>
  <c r="BK276"/>
  <c r="J269"/>
  <c r="J256"/>
  <c r="J248"/>
  <c r="BK235"/>
  <c r="BK225"/>
  <c r="BK213"/>
  <c r="BK207"/>
  <c r="J199"/>
  <c r="BK184"/>
  <c r="J176"/>
  <c r="J168"/>
  <c r="J159"/>
  <c r="J155"/>
  <c r="BK135"/>
  <c r="BK286"/>
  <c r="J258"/>
  <c r="J217"/>
  <c r="BK188"/>
  <c r="BK161"/>
  <c r="J339"/>
  <c r="J298"/>
  <c r="J294"/>
  <c r="J250"/>
  <c r="J215"/>
  <c r="J209"/>
  <c r="J163"/>
  <c r="BK151"/>
  <c i="16" r="J187"/>
  <c r="BK181"/>
  <c r="J171"/>
  <c r="J164"/>
  <c r="BK150"/>
  <c r="J139"/>
  <c r="BK131"/>
  <c r="BK183"/>
  <c r="J177"/>
  <c r="BK171"/>
  <c r="BK164"/>
  <c r="J150"/>
  <c r="J141"/>
  <c r="J131"/>
  <c r="BK166"/>
  <c r="J146"/>
  <c r="BK157"/>
  <c i="17" r="J315"/>
  <c r="BK312"/>
  <c r="J299"/>
  <c r="BK289"/>
  <c r="J280"/>
  <c r="J257"/>
  <c r="BK235"/>
  <c r="BK220"/>
  <c r="J324"/>
  <c r="J318"/>
  <c r="BK295"/>
  <c r="BK291"/>
  <c r="BK278"/>
  <c r="BK268"/>
  <c r="BK245"/>
  <c r="J228"/>
  <c r="BK216"/>
  <c r="BK201"/>
  <c r="J178"/>
  <c r="J160"/>
  <c r="J148"/>
  <c r="BK307"/>
  <c r="J286"/>
  <c r="BK233"/>
  <c r="J211"/>
  <c r="J145"/>
  <c r="BK273"/>
  <c r="J245"/>
  <c r="J235"/>
  <c r="BK206"/>
  <c r="BK136"/>
  <c r="J305"/>
  <c r="J216"/>
  <c r="BK211"/>
  <c r="J163"/>
  <c r="J261"/>
  <c r="BK252"/>
  <c r="BK191"/>
  <c r="J169"/>
  <c r="J201"/>
  <c r="BK193"/>
  <c r="J186"/>
  <c r="J157"/>
  <c r="BK145"/>
  <c r="J133"/>
  <c i="18" r="J199"/>
  <c r="BK171"/>
  <c r="J158"/>
  <c r="J144"/>
  <c r="BK203"/>
  <c r="J186"/>
  <c r="J177"/>
  <c r="J161"/>
  <c r="J152"/>
  <c r="J133"/>
  <c r="J190"/>
  <c r="BK177"/>
  <c r="J149"/>
  <c i="19" r="BK857"/>
  <c r="J844"/>
  <c r="J829"/>
  <c r="J800"/>
  <c r="J780"/>
  <c r="J755"/>
  <c r="BK738"/>
  <c r="J727"/>
  <c r="J704"/>
  <c r="J697"/>
  <c r="J663"/>
  <c r="BK644"/>
  <c r="BK599"/>
  <c r="BK587"/>
  <c r="J564"/>
  <c r="BK556"/>
  <c r="BK527"/>
  <c r="BK498"/>
  <c r="BK475"/>
  <c r="J451"/>
  <c r="BK428"/>
  <c r="J424"/>
  <c r="BK414"/>
  <c r="BK402"/>
  <c r="J378"/>
  <c r="J359"/>
  <c r="J341"/>
  <c r="BK331"/>
  <c r="BK320"/>
  <c r="BK308"/>
  <c r="J257"/>
  <c r="J248"/>
  <c r="BK200"/>
  <c r="J181"/>
  <c r="BK158"/>
  <c r="J841"/>
  <c r="J812"/>
  <c r="BK780"/>
  <c r="BK761"/>
  <c r="J746"/>
  <c r="J707"/>
  <c r="BK684"/>
  <c r="J644"/>
  <c r="J589"/>
  <c r="BK564"/>
  <c r="BK457"/>
  <c r="BK746"/>
  <c r="BK633"/>
  <c r="J471"/>
  <c r="BK296"/>
  <c r="J163"/>
  <c i="20" r="J303"/>
  <c r="BK274"/>
  <c r="BK246"/>
  <c r="J212"/>
  <c r="J175"/>
  <c r="BK306"/>
  <c r="BK271"/>
  <c r="BK229"/>
  <c r="BK134"/>
  <c r="J290"/>
  <c r="J139"/>
  <c r="BK145"/>
  <c i="21" r="J829"/>
  <c r="BK800"/>
  <c r="J788"/>
  <c r="J729"/>
  <c r="BK674"/>
  <c r="BK632"/>
  <c r="BK465"/>
  <c r="J310"/>
  <c r="BK848"/>
  <c r="J827"/>
  <c r="BK819"/>
  <c r="J785"/>
  <c r="BK729"/>
  <c r="J674"/>
  <c r="J612"/>
  <c r="BK310"/>
  <c r="J224"/>
  <c r="J814"/>
  <c r="BK821"/>
  <c r="J626"/>
  <c r="J646"/>
  <c r="J598"/>
  <c r="J592"/>
  <c r="J574"/>
  <c r="BK557"/>
  <c r="BK529"/>
  <c r="J497"/>
  <c r="J473"/>
  <c r="BK439"/>
  <c r="BK345"/>
  <c r="BK307"/>
  <c r="BK283"/>
  <c r="J271"/>
  <c r="BK205"/>
  <c r="BK164"/>
  <c r="BK547"/>
  <c r="J508"/>
  <c r="J477"/>
  <c r="J419"/>
  <c r="BK362"/>
  <c r="BK333"/>
  <c r="BK313"/>
  <c r="BK275"/>
  <c r="BK257"/>
  <c r="BK499"/>
  <c r="BK285"/>
  <c r="BK504"/>
  <c r="J198"/>
  <c r="J164"/>
  <c i="22" r="J184"/>
  <c r="J167"/>
  <c r="BK151"/>
  <c r="J357"/>
  <c r="BK346"/>
  <c r="BK321"/>
  <c r="BK300"/>
  <c r="J265"/>
  <c r="J237"/>
  <c r="J224"/>
  <c r="BK200"/>
  <c r="BK192"/>
  <c r="BK173"/>
  <c r="BK155"/>
  <c r="BK308"/>
  <c r="BK263"/>
  <c r="J251"/>
  <c r="BK182"/>
  <c r="BK323"/>
  <c r="J281"/>
  <c r="J267"/>
  <c r="BK179"/>
  <c r="J200"/>
  <c r="BK160"/>
  <c r="J157"/>
  <c i="23" r="BK324"/>
  <c r="J264"/>
  <c r="BK204"/>
  <c r="BK181"/>
  <c r="BK338"/>
  <c r="J320"/>
  <c r="J300"/>
  <c r="BK280"/>
  <c r="J270"/>
  <c r="J235"/>
  <c r="BK208"/>
  <c r="J156"/>
  <c r="BK151"/>
  <c r="J208"/>
  <c r="J241"/>
  <c r="BK330"/>
  <c r="J316"/>
  <c r="BK288"/>
  <c r="BK255"/>
  <c r="BK239"/>
  <c r="J212"/>
  <c r="BK162"/>
  <c r="J314"/>
  <c r="J153"/>
  <c r="J227"/>
  <c r="BK308"/>
  <c r="J179"/>
  <c r="J233"/>
  <c r="BK144"/>
  <c i="24" r="J242"/>
  <c r="J224"/>
  <c r="BK204"/>
  <c r="J186"/>
  <c r="BK174"/>
  <c r="BK156"/>
  <c r="BK214"/>
  <c r="BK166"/>
  <c r="BK242"/>
  <c r="BK228"/>
  <c r="J206"/>
  <c r="BK184"/>
  <c r="J174"/>
  <c r="J150"/>
  <c r="BK139"/>
  <c r="J194"/>
  <c r="BK198"/>
  <c r="BK194"/>
  <c r="BK152"/>
  <c r="J134"/>
  <c i="25" r="BK601"/>
  <c r="BK585"/>
  <c r="J573"/>
  <c r="BK551"/>
  <c r="BK532"/>
  <c r="J510"/>
  <c r="BK484"/>
  <c r="BK457"/>
  <c r="J437"/>
  <c r="J407"/>
  <c r="BK377"/>
  <c r="J359"/>
  <c r="J330"/>
  <c r="J304"/>
  <c r="BK277"/>
  <c r="BK266"/>
  <c r="BK260"/>
  <c r="J152"/>
  <c r="J607"/>
  <c r="J589"/>
  <c r="BK577"/>
  <c r="J553"/>
  <c r="BK535"/>
  <c r="J528"/>
  <c r="BK500"/>
  <c r="J484"/>
  <c r="BK471"/>
  <c r="BK422"/>
  <c r="BK407"/>
  <c r="BK384"/>
  <c r="J366"/>
  <c r="J324"/>
  <c r="J298"/>
  <c r="J221"/>
  <c r="J585"/>
  <c r="J516"/>
  <c r="BK482"/>
  <c r="J405"/>
  <c r="J368"/>
  <c r="J302"/>
  <c i="26" r="BK323"/>
  <c r="BK311"/>
  <c r="BK287"/>
  <c r="J275"/>
  <c r="BK255"/>
  <c r="J233"/>
  <c r="J221"/>
  <c r="BK285"/>
  <c r="J261"/>
  <c r="BK247"/>
  <c r="BK223"/>
  <c r="BK199"/>
  <c r="J169"/>
  <c r="J138"/>
  <c r="BK126"/>
  <c r="BK341"/>
  <c r="J301"/>
  <c r="BK269"/>
  <c r="J201"/>
  <c r="J164"/>
  <c r="J345"/>
  <c r="BK267"/>
  <c r="BK257"/>
  <c r="BK189"/>
  <c r="BK271"/>
  <c r="BK161"/>
  <c i="27" r="BK172"/>
  <c r="J140"/>
  <c r="J193"/>
  <c r="J158"/>
  <c r="BK134"/>
  <c r="BK166"/>
  <c r="BK193"/>
  <c r="J177"/>
  <c r="BK132"/>
  <c r="J174"/>
  <c r="BK174"/>
  <c r="BK150"/>
  <c i="28" r="J203"/>
  <c r="BK189"/>
  <c r="J178"/>
  <c r="J168"/>
  <c r="J147"/>
  <c r="BK193"/>
  <c r="J166"/>
  <c r="BK154"/>
  <c r="BK130"/>
  <c r="J134"/>
  <c r="J152"/>
  <c i="29" r="J329"/>
  <c r="J321"/>
  <c r="J311"/>
  <c r="J296"/>
  <c r="J264"/>
  <c r="J219"/>
  <c r="BK207"/>
  <c r="J180"/>
  <c r="BK163"/>
  <c r="J151"/>
  <c r="BK321"/>
  <c r="J290"/>
  <c r="BK254"/>
  <c r="BK232"/>
  <c r="BK199"/>
  <c r="BK180"/>
  <c r="J165"/>
  <c r="BK325"/>
  <c r="J186"/>
  <c r="J149"/>
  <c r="J288"/>
  <c r="BK252"/>
  <c r="BK217"/>
  <c r="J313"/>
  <c r="BK294"/>
  <c r="BK280"/>
  <c r="BK273"/>
  <c r="BK246"/>
  <c r="BK209"/>
  <c r="J207"/>
  <c r="BK196"/>
  <c r="BK194"/>
  <c r="J301"/>
  <c r="BK286"/>
  <c r="J284"/>
  <c r="J278"/>
  <c r="J273"/>
  <c r="BK264"/>
  <c r="BK262"/>
  <c r="J254"/>
  <c r="BK250"/>
  <c r="J209"/>
  <c r="BK205"/>
  <c r="J168"/>
  <c r="J243"/>
  <c r="J227"/>
  <c r="J225"/>
  <c r="J223"/>
  <c r="BK145"/>
  <c r="J143"/>
  <c r="J141"/>
  <c r="BK223"/>
  <c r="J211"/>
  <c r="J190"/>
  <c r="J188"/>
  <c r="BK178"/>
  <c r="BK165"/>
  <c r="BK159"/>
  <c r="J155"/>
  <c r="J157"/>
  <c i="30" r="J189"/>
  <c r="J185"/>
  <c r="J183"/>
  <c r="BK181"/>
  <c r="J169"/>
  <c r="BK166"/>
  <c r="BK162"/>
  <c r="BK150"/>
  <c r="BK146"/>
  <c r="J141"/>
  <c r="J131"/>
  <c r="BK185"/>
  <c r="J181"/>
  <c r="J177"/>
  <c r="J162"/>
  <c r="BK153"/>
  <c r="BK148"/>
  <c r="BK141"/>
  <c r="BK139"/>
  <c r="J139"/>
  <c r="J135"/>
  <c r="BK135"/>
  <c i="31" r="BK183"/>
  <c r="BK155"/>
  <c r="BK133"/>
  <c r="J183"/>
  <c r="J136"/>
  <c r="BK144"/>
  <c r="J186"/>
  <c r="J155"/>
  <c r="BK130"/>
  <c i="32" r="BK713"/>
  <c r="J684"/>
  <c r="J636"/>
  <c r="J589"/>
  <c r="BK543"/>
  <c r="BK517"/>
  <c r="BK474"/>
  <c r="BK453"/>
  <c r="BK424"/>
  <c r="J405"/>
  <c r="J395"/>
  <c r="BK334"/>
  <c r="J294"/>
  <c r="J220"/>
  <c r="J698"/>
  <c r="BK614"/>
  <c r="BK459"/>
  <c r="J377"/>
  <c r="BK356"/>
  <c r="J347"/>
  <c r="J334"/>
  <c r="J275"/>
  <c r="J272"/>
  <c r="BK636"/>
  <c r="J492"/>
  <c r="BK236"/>
  <c r="BK677"/>
  <c r="J624"/>
  <c r="BK322"/>
  <c r="J159"/>
  <c r="BK580"/>
  <c r="BK471"/>
  <c r="BK307"/>
  <c r="J268"/>
  <c r="J168"/>
  <c r="BK153"/>
  <c r="BK143"/>
  <c r="J587"/>
  <c r="BK506"/>
  <c r="J673"/>
  <c r="J549"/>
  <c r="BK275"/>
  <c r="BK604"/>
  <c r="BK578"/>
  <c r="BK561"/>
  <c r="BK531"/>
  <c r="BK428"/>
  <c r="J392"/>
  <c r="BK285"/>
  <c r="J224"/>
  <c r="J196"/>
  <c r="BK525"/>
  <c r="J359"/>
  <c r="BK447"/>
  <c r="J517"/>
  <c r="J424"/>
  <c r="BK337"/>
  <c r="BK249"/>
  <c i="2" l="1" r="BK155"/>
  <c r="J155"/>
  <c r="J101"/>
  <c r="R187"/>
  <c r="R301"/>
  <c r="R320"/>
  <c r="R625"/>
  <c r="P796"/>
  <c r="R857"/>
  <c r="T879"/>
  <c r="T966"/>
  <c r="BK1404"/>
  <c r="J1404"/>
  <c r="J120"/>
  <c r="T1404"/>
  <c r="BK1600"/>
  <c r="J1600"/>
  <c r="J123"/>
  <c r="T1657"/>
  <c i="3" r="BK289"/>
  <c r="J289"/>
  <c r="J104"/>
  <c r="P640"/>
  <c r="BK660"/>
  <c r="J660"/>
  <c r="J113"/>
  <c r="T702"/>
  <c r="R721"/>
  <c r="BK842"/>
  <c r="J842"/>
  <c r="J118"/>
  <c i="5" r="BK129"/>
  <c r="J129"/>
  <c r="J100"/>
  <c r="BK308"/>
  <c r="J308"/>
  <c r="J104"/>
  <c i="11" r="P164"/>
  <c r="T182"/>
  <c r="BK230"/>
  <c r="J230"/>
  <c r="J107"/>
  <c r="R284"/>
  <c r="BK492"/>
  <c r="J492"/>
  <c r="J112"/>
  <c r="R492"/>
  <c r="R643"/>
  <c i="12" r="R125"/>
  <c i="13" r="T129"/>
  <c r="T149"/>
  <c i="14" r="R129"/>
  <c r="R151"/>
  <c i="15" r="P167"/>
  <c r="P198"/>
  <c r="T234"/>
  <c r="BK275"/>
  <c r="J275"/>
  <c r="J108"/>
  <c r="P300"/>
  <c i="16" r="BK143"/>
  <c r="J143"/>
  <c r="J102"/>
  <c r="T152"/>
  <c r="P161"/>
  <c r="T161"/>
  <c i="17" r="BK129"/>
  <c r="R323"/>
  <c i="18" r="R129"/>
  <c r="P148"/>
  <c r="R170"/>
  <c r="P194"/>
  <c i="19" r="BK219"/>
  <c r="J219"/>
  <c r="J102"/>
  <c r="BK333"/>
  <c r="J333"/>
  <c r="J103"/>
  <c r="R391"/>
  <c r="R409"/>
  <c r="T409"/>
  <c r="BK466"/>
  <c r="J466"/>
  <c r="J110"/>
  <c r="BK592"/>
  <c r="J592"/>
  <c r="J112"/>
  <c r="R662"/>
  <c r="T700"/>
  <c r="T764"/>
  <c i="20" r="P141"/>
  <c r="T289"/>
  <c r="T316"/>
  <c i="21" r="R146"/>
  <c r="R268"/>
  <c r="R337"/>
  <c r="P503"/>
  <c r="P787"/>
  <c r="BK835"/>
  <c r="J835"/>
  <c r="J113"/>
  <c r="R842"/>
  <c i="22" r="BK159"/>
  <c r="J159"/>
  <c r="J103"/>
  <c r="P181"/>
  <c r="R287"/>
  <c r="T339"/>
  <c i="23" r="P159"/>
  <c r="T185"/>
  <c r="BK222"/>
  <c r="J222"/>
  <c r="J110"/>
  <c r="BK350"/>
  <c r="J350"/>
  <c r="J112"/>
  <c i="24" r="R143"/>
  <c i="2" r="T362"/>
  <c r="T606"/>
  <c r="BK796"/>
  <c r="J796"/>
  <c r="J111"/>
  <c r="P868"/>
  <c r="P898"/>
  <c r="T898"/>
  <c r="BK954"/>
  <c r="J954"/>
  <c r="J117"/>
  <c r="P954"/>
  <c r="R954"/>
  <c r="T954"/>
  <c r="BK1510"/>
  <c r="J1510"/>
  <c r="J122"/>
  <c r="BK1657"/>
  <c r="J1657"/>
  <c r="J124"/>
  <c i="3" r="P235"/>
  <c r="T543"/>
  <c r="BK640"/>
  <c r="J640"/>
  <c r="J111"/>
  <c r="P653"/>
  <c r="T653"/>
  <c r="R702"/>
  <c r="R734"/>
  <c r="BK927"/>
  <c r="J927"/>
  <c r="J122"/>
  <c i="4" r="BK189"/>
  <c r="J189"/>
  <c r="J101"/>
  <c r="T246"/>
  <c i="5" r="P308"/>
  <c i="19" r="T219"/>
  <c r="P391"/>
  <c r="BK430"/>
  <c r="J430"/>
  <c r="J109"/>
  <c r="T592"/>
  <c r="R700"/>
  <c r="P804"/>
  <c i="2" r="BK187"/>
  <c r="J187"/>
  <c r="J102"/>
  <c r="T301"/>
  <c r="BK625"/>
  <c r="J625"/>
  <c r="J107"/>
  <c r="BK857"/>
  <c r="J857"/>
  <c r="J112"/>
  <c r="P879"/>
  <c r="P966"/>
  <c r="R1510"/>
  <c r="P1657"/>
  <c i="3" r="R148"/>
  <c r="BK265"/>
  <c r="J265"/>
  <c r="J102"/>
  <c r="T265"/>
  <c r="T640"/>
  <c r="R653"/>
  <c r="BK702"/>
  <c r="J702"/>
  <c r="J114"/>
  <c r="P734"/>
  <c r="P876"/>
  <c i="4" r="R189"/>
  <c i="5" r="P144"/>
  <c r="T365"/>
  <c i="21" r="P146"/>
  <c r="T146"/>
  <c r="R254"/>
  <c r="P510"/>
  <c r="R805"/>
  <c r="T835"/>
  <c i="22" r="R159"/>
  <c r="R181"/>
  <c r="T287"/>
  <c r="BK356"/>
  <c r="J356"/>
  <c r="J110"/>
  <c i="23" r="R141"/>
  <c r="P185"/>
  <c r="T222"/>
  <c i="24" r="BK138"/>
  <c r="J138"/>
  <c r="J103"/>
  <c r="P246"/>
  <c i="25" r="P156"/>
  <c r="R217"/>
  <c r="R456"/>
  <c i="2" r="T187"/>
  <c r="BK320"/>
  <c r="J320"/>
  <c r="J104"/>
  <c r="R606"/>
  <c r="BK731"/>
  <c r="BK879"/>
  <c r="J879"/>
  <c r="J114"/>
  <c r="R966"/>
  <c r="T1510"/>
  <c r="R1688"/>
  <c i="3" r="R289"/>
  <c r="T613"/>
  <c r="T604"/>
  <c r="BK758"/>
  <c r="J758"/>
  <c r="J117"/>
  <c r="T927"/>
  <c i="4" r="P129"/>
  <c r="T258"/>
  <c r="T257"/>
  <c i="5" r="R308"/>
  <c i="6" r="R145"/>
  <c r="P338"/>
  <c r="R338"/>
  <c r="R354"/>
  <c r="R449"/>
  <c r="R755"/>
  <c r="P923"/>
  <c r="BK946"/>
  <c r="J946"/>
  <c r="J110"/>
  <c r="P1035"/>
  <c r="T1035"/>
  <c r="BK1296"/>
  <c r="J1296"/>
  <c r="J112"/>
  <c r="P1296"/>
  <c r="R1296"/>
  <c r="T1296"/>
  <c r="BK1601"/>
  <c r="J1601"/>
  <c r="J114"/>
  <c r="R1601"/>
  <c r="T1624"/>
  <c r="BK1652"/>
  <c r="J1652"/>
  <c r="J117"/>
  <c r="R1652"/>
  <c r="T1669"/>
  <c r="R1682"/>
  <c r="T1701"/>
  <c r="T1700"/>
  <c i="7" r="T136"/>
  <c r="P159"/>
  <c r="T159"/>
  <c r="P166"/>
  <c r="R185"/>
  <c r="P234"/>
  <c r="P291"/>
  <c r="BK320"/>
  <c r="J320"/>
  <c r="J108"/>
  <c r="BK343"/>
  <c r="J343"/>
  <c r="J109"/>
  <c r="R343"/>
  <c r="R360"/>
  <c i="8" r="BK141"/>
  <c r="J141"/>
  <c r="J103"/>
  <c r="T141"/>
  <c r="T137"/>
  <c r="T136"/>
  <c r="R146"/>
  <c r="BK159"/>
  <c r="J159"/>
  <c r="J107"/>
  <c r="P174"/>
  <c r="P185"/>
  <c r="P222"/>
  <c r="R261"/>
  <c r="T350"/>
  <c i="9" r="P131"/>
  <c r="R143"/>
  <c r="P246"/>
  <c i="10" r="BK141"/>
  <c r="J141"/>
  <c r="J103"/>
  <c r="T141"/>
  <c r="P161"/>
  <c r="R180"/>
  <c i="11" r="BK138"/>
  <c r="T138"/>
  <c r="P182"/>
  <c r="P198"/>
  <c r="BK248"/>
  <c r="J248"/>
  <c r="J108"/>
  <c r="P248"/>
  <c r="T248"/>
  <c r="P410"/>
  <c r="P492"/>
  <c r="T492"/>
  <c r="BK643"/>
  <c r="J643"/>
  <c r="J115"/>
  <c i="12" r="BK125"/>
  <c r="J125"/>
  <c r="J100"/>
  <c r="P580"/>
  <c i="13" r="BK129"/>
  <c r="J129"/>
  <c r="J101"/>
  <c r="P142"/>
  <c r="T142"/>
  <c r="P176"/>
  <c i="14" r="T129"/>
  <c r="T142"/>
  <c r="P180"/>
  <c i="15" r="T134"/>
  <c r="BK198"/>
  <c r="J198"/>
  <c r="J103"/>
  <c r="BK234"/>
  <c r="J234"/>
  <c r="J105"/>
  <c r="T245"/>
  <c r="R268"/>
  <c r="R300"/>
  <c i="16" r="R130"/>
  <c r="R143"/>
  <c r="BK161"/>
  <c r="J161"/>
  <c r="J104"/>
  <c r="T168"/>
  <c i="17" r="R129"/>
  <c r="R128"/>
  <c r="R127"/>
  <c i="18" r="P129"/>
  <c r="BK148"/>
  <c r="J148"/>
  <c r="J102"/>
  <c r="T170"/>
  <c i="19" r="R219"/>
  <c r="P333"/>
  <c r="BK391"/>
  <c r="J391"/>
  <c r="J107"/>
  <c r="P409"/>
  <c r="R430"/>
  <c r="R592"/>
  <c r="P662"/>
  <c r="P700"/>
  <c r="P764"/>
  <c r="T828"/>
  <c i="20" r="R133"/>
  <c r="BK234"/>
  <c r="J234"/>
  <c r="J102"/>
  <c r="P302"/>
  <c i="25" r="R169"/>
  <c r="T192"/>
  <c r="T456"/>
  <c i="5" r="P129"/>
  <c r="P128"/>
  <c r="T277"/>
  <c i="21" r="T153"/>
  <c r="T510"/>
  <c r="T805"/>
  <c r="R835"/>
  <c i="22" r="R136"/>
  <c r="R166"/>
  <c r="T230"/>
  <c r="BK339"/>
  <c r="J339"/>
  <c r="J109"/>
  <c i="23" r="R146"/>
  <c r="T159"/>
  <c r="T261"/>
  <c i="24" r="T143"/>
  <c i="25" r="R156"/>
  <c r="T217"/>
  <c r="P456"/>
  <c i="2" r="P362"/>
  <c r="P606"/>
  <c r="R731"/>
  <c r="BK868"/>
  <c r="J868"/>
  <c r="J113"/>
  <c r="BK966"/>
  <c r="J966"/>
  <c r="J118"/>
  <c r="P1510"/>
  <c r="R1657"/>
  <c i="3" r="R235"/>
  <c r="BK543"/>
  <c r="J543"/>
  <c r="J105"/>
  <c r="T660"/>
  <c r="BK734"/>
  <c r="J734"/>
  <c r="J116"/>
  <c r="R842"/>
  <c i="4" r="P246"/>
  <c i="5" r="T129"/>
  <c r="T128"/>
  <c r="P277"/>
  <c i="19" r="R142"/>
  <c r="T142"/>
  <c r="BK349"/>
  <c r="P474"/>
  <c r="T710"/>
  <c r="R828"/>
  <c i="20" r="R141"/>
  <c r="T302"/>
  <c i="25" r="BK137"/>
  <c r="J137"/>
  <c r="J101"/>
  <c r="BK217"/>
  <c r="J217"/>
  <c r="J106"/>
  <c r="R287"/>
  <c r="P350"/>
  <c r="P433"/>
  <c i="3" r="P289"/>
  <c r="R613"/>
  <c r="T758"/>
  <c r="T876"/>
  <c i="4" r="T189"/>
  <c i="5" r="T308"/>
  <c i="21" r="BK153"/>
  <c r="J153"/>
  <c r="J102"/>
  <c r="BK254"/>
  <c r="J254"/>
  <c r="J103"/>
  <c r="BK268"/>
  <c r="R510"/>
  <c r="BK805"/>
  <c r="J805"/>
  <c r="J111"/>
  <c r="BK818"/>
  <c r="J818"/>
  <c r="J112"/>
  <c r="P835"/>
  <c r="BK842"/>
  <c r="J842"/>
  <c r="J114"/>
  <c i="22" r="BK136"/>
  <c r="P159"/>
  <c r="P166"/>
  <c r="T181"/>
  <c r="BK287"/>
  <c r="J287"/>
  <c r="J107"/>
  <c r="T316"/>
  <c r="P356"/>
  <c i="23" r="BK146"/>
  <c r="J146"/>
  <c r="J104"/>
  <c r="BK159"/>
  <c r="J159"/>
  <c r="J107"/>
  <c r="P174"/>
  <c r="R174"/>
  <c r="R261"/>
  <c r="P350"/>
  <c i="24" r="BK131"/>
  <c r="J131"/>
  <c r="J102"/>
  <c r="T131"/>
  <c r="R138"/>
  <c r="BK246"/>
  <c r="J246"/>
  <c r="J105"/>
  <c i="25" r="R137"/>
  <c r="R136"/>
  <c r="BK156"/>
  <c r="J156"/>
  <c r="J102"/>
  <c r="BK169"/>
  <c r="BK168"/>
  <c r="J168"/>
  <c r="J103"/>
  <c r="BK192"/>
  <c r="J192"/>
  <c r="J105"/>
  <c r="R192"/>
  <c r="BK287"/>
  <c r="J287"/>
  <c r="J108"/>
  <c r="BK350"/>
  <c r="J350"/>
  <c r="J109"/>
  <c r="R350"/>
  <c r="BK433"/>
  <c r="J433"/>
  <c r="J111"/>
  <c r="T433"/>
  <c i="2" r="R155"/>
  <c r="T155"/>
  <c r="P301"/>
  <c r="P320"/>
  <c r="BK606"/>
  <c r="J606"/>
  <c r="J106"/>
  <c r="T731"/>
  <c r="R868"/>
  <c r="R890"/>
  <c r="P1157"/>
  <c r="BK1442"/>
  <c r="J1442"/>
  <c r="J121"/>
  <c r="T1600"/>
  <c i="3" r="BK148"/>
  <c r="T235"/>
  <c r="R265"/>
  <c r="R660"/>
  <c r="BK721"/>
  <c r="J721"/>
  <c r="J115"/>
  <c r="T721"/>
  <c r="T842"/>
  <c i="4" r="R129"/>
  <c r="R258"/>
  <c r="R257"/>
  <c i="5" r="R129"/>
  <c r="R128"/>
  <c r="R277"/>
  <c i="6" r="BK145"/>
  <c r="J145"/>
  <c r="J100"/>
  <c r="BK354"/>
  <c r="J354"/>
  <c r="J102"/>
  <c r="T449"/>
  <c r="BK1035"/>
  <c r="J1035"/>
  <c r="J111"/>
  <c r="R1303"/>
  <c r="P1624"/>
  <c r="R1645"/>
  <c r="P1669"/>
  <c r="T1682"/>
  <c i="7" r="R136"/>
  <c r="R166"/>
  <c r="BK234"/>
  <c r="J234"/>
  <c r="J106"/>
  <c r="T291"/>
  <c r="BK360"/>
  <c r="J360"/>
  <c r="J110"/>
  <c i="8" r="T146"/>
  <c r="R159"/>
  <c r="T174"/>
  <c r="R222"/>
  <c r="T222"/>
  <c r="BK350"/>
  <c r="J350"/>
  <c r="J112"/>
  <c i="9" r="BK143"/>
  <c r="T246"/>
  <c i="10" r="P132"/>
  <c r="BK161"/>
  <c r="J161"/>
  <c r="J105"/>
  <c r="T180"/>
  <c i="11" r="R138"/>
  <c r="BK182"/>
  <c r="J182"/>
  <c r="J103"/>
  <c r="T198"/>
  <c r="BK284"/>
  <c r="J284"/>
  <c r="J110"/>
  <c r="R410"/>
  <c r="BK546"/>
  <c r="J546"/>
  <c r="J114"/>
  <c r="P643"/>
  <c i="12" r="BK580"/>
  <c r="J580"/>
  <c r="J101"/>
  <c i="13" r="BK149"/>
  <c r="J149"/>
  <c r="J103"/>
  <c r="R176"/>
  <c i="14" r="BK151"/>
  <c r="J151"/>
  <c r="J103"/>
  <c r="BK180"/>
  <c r="J180"/>
  <c r="J104"/>
  <c i="15" r="P134"/>
  <c r="T167"/>
  <c r="P234"/>
  <c r="R245"/>
  <c r="T268"/>
  <c r="BK300"/>
  <c r="J300"/>
  <c r="J109"/>
  <c i="16" r="T130"/>
  <c r="P152"/>
  <c r="P168"/>
  <c i="17" r="P129"/>
  <c r="P128"/>
  <c r="P127"/>
  <c i="1" r="AU114"/>
  <c i="17" r="P323"/>
  <c i="18" r="T129"/>
  <c r="P170"/>
  <c r="T194"/>
  <c i="19" r="P142"/>
  <c r="T162"/>
  <c r="R349"/>
  <c r="BK409"/>
  <c r="J409"/>
  <c r="J108"/>
  <c r="P430"/>
  <c r="P592"/>
  <c r="BK662"/>
  <c r="J662"/>
  <c r="J113"/>
  <c r="BK700"/>
  <c r="J700"/>
  <c r="J114"/>
  <c r="R764"/>
  <c r="R804"/>
  <c i="20" r="P133"/>
  <c r="P234"/>
  <c r="R289"/>
  <c r="BK316"/>
  <c r="J316"/>
  <c r="J109"/>
  <c i="21" r="BK146"/>
  <c r="J146"/>
  <c r="J101"/>
  <c r="P268"/>
  <c r="BK337"/>
  <c r="J337"/>
  <c r="J107"/>
  <c r="T503"/>
  <c r="T787"/>
  <c r="T818"/>
  <c r="P842"/>
  <c i="22" r="BK181"/>
  <c r="J181"/>
  <c r="J105"/>
  <c r="P287"/>
  <c r="P339"/>
  <c i="23" r="BK141"/>
  <c r="J141"/>
  <c r="J103"/>
  <c r="R159"/>
  <c r="P261"/>
  <c i="24" r="P131"/>
  <c r="P138"/>
  <c r="T246"/>
  <c i="26" r="BK125"/>
  <c r="P359"/>
  <c i="27" r="P129"/>
  <c r="P142"/>
  <c r="BK176"/>
  <c r="J176"/>
  <c r="J104"/>
  <c i="28" r="BK151"/>
  <c r="J151"/>
  <c r="J103"/>
  <c r="P180"/>
  <c i="29" r="BK134"/>
  <c r="J134"/>
  <c r="J101"/>
  <c r="T167"/>
  <c r="T234"/>
  <c r="BK275"/>
  <c r="J275"/>
  <c r="J108"/>
  <c r="P300"/>
  <c i="30" r="T143"/>
  <c r="BK168"/>
  <c r="J168"/>
  <c r="J105"/>
  <c i="31" r="BK170"/>
  <c r="J170"/>
  <c r="J103"/>
  <c i="32" r="R181"/>
  <c i="2" r="R362"/>
  <c r="P731"/>
  <c r="T868"/>
  <c r="P890"/>
  <c r="T1157"/>
  <c r="T1442"/>
  <c r="BK1688"/>
  <c r="J1688"/>
  <c r="J125"/>
  <c i="3" r="P148"/>
  <c r="BK235"/>
  <c r="J235"/>
  <c r="J101"/>
  <c r="R543"/>
  <c r="R758"/>
  <c r="R927"/>
  <c i="4" r="BK129"/>
  <c r="J129"/>
  <c r="J100"/>
  <c i="5" r="R144"/>
  <c r="R143"/>
  <c r="R127"/>
  <c r="R365"/>
  <c i="6" r="BK449"/>
  <c r="J449"/>
  <c r="J104"/>
  <c r="P755"/>
  <c r="R923"/>
  <c r="BK937"/>
  <c r="J937"/>
  <c r="J109"/>
  <c r="R946"/>
  <c r="BK1303"/>
  <c r="J1303"/>
  <c r="J113"/>
  <c r="BK1624"/>
  <c r="J1624"/>
  <c r="J115"/>
  <c r="P1652"/>
  <c r="R1669"/>
  <c r="R1701"/>
  <c r="R1700"/>
  <c i="7" r="BK159"/>
  <c r="J159"/>
  <c r="J103"/>
  <c r="T166"/>
  <c r="T234"/>
  <c r="P320"/>
  <c r="P360"/>
  <c i="8" r="P146"/>
  <c r="P159"/>
  <c r="R185"/>
  <c r="BK261"/>
  <c r="J261"/>
  <c r="J111"/>
  <c r="P350"/>
  <c i="9" r="T143"/>
  <c i="10" r="R132"/>
  <c r="T161"/>
  <c i="11" r="P138"/>
  <c r="T164"/>
  <c r="T163"/>
  <c r="R182"/>
  <c r="BK192"/>
  <c r="J192"/>
  <c r="J104"/>
  <c r="P192"/>
  <c r="R192"/>
  <c r="T192"/>
  <c r="P230"/>
  <c r="R230"/>
  <c r="P284"/>
  <c r="P283"/>
  <c r="T410"/>
  <c r="P546"/>
  <c r="P545"/>
  <c r="T643"/>
  <c i="12" r="P125"/>
  <c r="P124"/>
  <c r="P123"/>
  <c i="1" r="AU107"/>
  <c i="12" r="T580"/>
  <c i="13" r="R129"/>
  <c r="P149"/>
  <c r="BK176"/>
  <c r="J176"/>
  <c r="J104"/>
  <c i="14" r="P129"/>
  <c r="BK142"/>
  <c r="J142"/>
  <c r="J102"/>
  <c r="P151"/>
  <c r="T151"/>
  <c i="15" r="BK134"/>
  <c r="R167"/>
  <c r="P245"/>
  <c r="P268"/>
  <c r="T300"/>
  <c i="16" r="BK130"/>
  <c r="J130"/>
  <c r="J101"/>
  <c r="R152"/>
  <c r="R161"/>
  <c i="17" r="T129"/>
  <c i="18" r="R148"/>
  <c i="19" r="R162"/>
  <c r="P349"/>
  <c r="R474"/>
  <c r="BK710"/>
  <c r="J710"/>
  <c r="J115"/>
  <c r="BK828"/>
  <c r="J828"/>
  <c r="J118"/>
  <c i="20" r="BK141"/>
  <c r="J141"/>
  <c r="J101"/>
  <c r="BK302"/>
  <c r="J302"/>
  <c r="J107"/>
  <c i="25" r="P137"/>
  <c r="P136"/>
  <c r="P169"/>
  <c r="P192"/>
  <c r="T287"/>
  <c r="T350"/>
  <c r="R433"/>
  <c i="26" r="BK359"/>
  <c r="J359"/>
  <c r="J101"/>
  <c i="27" r="BK142"/>
  <c r="J142"/>
  <c r="J102"/>
  <c r="T149"/>
  <c i="28" r="P129"/>
  <c r="T142"/>
  <c r="BK180"/>
  <c r="J180"/>
  <c r="J104"/>
  <c i="29" r="P134"/>
  <c r="BK198"/>
  <c r="J198"/>
  <c r="J103"/>
  <c r="P245"/>
  <c r="R268"/>
  <c r="T275"/>
  <c i="30" r="BK130"/>
  <c r="P152"/>
  <c r="P168"/>
  <c i="31" r="BK148"/>
  <c r="J148"/>
  <c r="J102"/>
  <c r="R170"/>
  <c r="P194"/>
  <c i="32" r="P181"/>
  <c r="R267"/>
  <c i="2" r="P155"/>
  <c r="P187"/>
  <c r="BK301"/>
  <c r="J301"/>
  <c r="J103"/>
  <c r="T320"/>
  <c r="T625"/>
  <c r="R796"/>
  <c r="P857"/>
  <c r="BK898"/>
  <c r="J898"/>
  <c r="J116"/>
  <c r="BK1157"/>
  <c r="J1157"/>
  <c r="J119"/>
  <c r="P1404"/>
  <c r="P1442"/>
  <c r="P1600"/>
  <c r="P1688"/>
  <c i="3" r="T148"/>
  <c r="P265"/>
  <c r="P543"/>
  <c r="BK613"/>
  <c r="J613"/>
  <c r="J109"/>
  <c r="BK653"/>
  <c r="J653"/>
  <c r="J112"/>
  <c r="P758"/>
  <c r="BK876"/>
  <c r="J876"/>
  <c r="J120"/>
  <c i="4" r="T129"/>
  <c r="T128"/>
  <c r="T127"/>
  <c r="BK246"/>
  <c r="J246"/>
  <c r="J102"/>
  <c r="BK258"/>
  <c r="J258"/>
  <c r="J105"/>
  <c i="5" r="T144"/>
  <c r="T143"/>
  <c r="T127"/>
  <c r="P365"/>
  <c i="6" r="T145"/>
  <c r="T354"/>
  <c r="BK427"/>
  <c r="J427"/>
  <c r="J103"/>
  <c r="P427"/>
  <c r="R427"/>
  <c r="T427"/>
  <c r="BK755"/>
  <c r="J755"/>
  <c r="J105"/>
  <c r="BK923"/>
  <c r="J923"/>
  <c r="J106"/>
  <c r="T937"/>
  <c r="T946"/>
  <c r="P1303"/>
  <c r="T1601"/>
  <c r="BK1645"/>
  <c r="J1645"/>
  <c r="J116"/>
  <c r="BK1669"/>
  <c r="J1669"/>
  <c r="J118"/>
  <c r="BK1701"/>
  <c r="J1701"/>
  <c r="J121"/>
  <c i="7" r="BK136"/>
  <c r="BK185"/>
  <c r="J185"/>
  <c r="J105"/>
  <c r="R234"/>
  <c r="R320"/>
  <c r="T343"/>
  <c i="8" r="R141"/>
  <c r="R137"/>
  <c r="BK174"/>
  <c r="J174"/>
  <c r="J108"/>
  <c r="T185"/>
  <c r="T261"/>
  <c i="9" r="T131"/>
  <c r="BK138"/>
  <c r="J138"/>
  <c r="J103"/>
  <c r="P138"/>
  <c r="R138"/>
  <c r="T138"/>
  <c r="BK246"/>
  <c r="J246"/>
  <c r="J105"/>
  <c i="10" r="R141"/>
  <c r="BK180"/>
  <c r="J180"/>
  <c r="J106"/>
  <c i="11" r="R164"/>
  <c r="R163"/>
  <c r="R198"/>
  <c r="T284"/>
  <c r="R546"/>
  <c r="R545"/>
  <c i="12" r="T125"/>
  <c r="T124"/>
  <c r="T123"/>
  <c i="13" r="BK142"/>
  <c r="J142"/>
  <c r="J102"/>
  <c r="R149"/>
  <c i="14" r="R142"/>
  <c r="R180"/>
  <c i="15" r="R134"/>
  <c r="T198"/>
  <c r="R234"/>
  <c r="P275"/>
  <c r="T275"/>
  <c i="16" r="P130"/>
  <c r="T143"/>
  <c r="R168"/>
  <c i="17" r="T323"/>
  <c i="18" r="T148"/>
  <c r="BK194"/>
  <c r="J194"/>
  <c r="J105"/>
  <c i="19" r="P162"/>
  <c r="R333"/>
  <c r="BK474"/>
  <c r="J474"/>
  <c r="J111"/>
  <c r="P710"/>
  <c r="BK804"/>
  <c r="J804"/>
  <c r="J117"/>
  <c i="20" r="BK133"/>
  <c r="J133"/>
  <c r="J100"/>
  <c r="T234"/>
  <c r="BK289"/>
  <c r="J289"/>
  <c r="J106"/>
  <c r="R316"/>
  <c i="21" r="BK510"/>
  <c r="J510"/>
  <c r="J109"/>
  <c r="R818"/>
  <c r="T842"/>
  <c i="22" r="T159"/>
  <c r="P230"/>
  <c r="R316"/>
  <c r="T356"/>
  <c i="23" r="T141"/>
  <c r="T137"/>
  <c r="R185"/>
  <c r="R222"/>
  <c i="24" r="P143"/>
  <c i="26" r="T125"/>
  <c i="27" r="BK149"/>
  <c r="J149"/>
  <c r="J103"/>
  <c r="P176"/>
  <c i="28" r="R129"/>
  <c r="T151"/>
  <c i="29" r="BK167"/>
  <c r="J167"/>
  <c r="J102"/>
  <c r="P198"/>
  <c r="BK245"/>
  <c r="J245"/>
  <c r="J106"/>
  <c r="BK268"/>
  <c r="J268"/>
  <c r="J107"/>
  <c r="BK300"/>
  <c r="J300"/>
  <c r="J109"/>
  <c i="30" r="T130"/>
  <c r="R152"/>
  <c r="T161"/>
  <c i="31" r="R129"/>
  <c r="T148"/>
  <c r="BK194"/>
  <c r="J194"/>
  <c r="J105"/>
  <c i="32" r="R142"/>
  <c r="P209"/>
  <c r="P248"/>
  <c r="P284"/>
  <c r="P340"/>
  <c r="BK414"/>
  <c r="J414"/>
  <c r="J109"/>
  <c i="2" r="BK362"/>
  <c r="J362"/>
  <c r="J105"/>
  <c r="P625"/>
  <c r="T796"/>
  <c r="T857"/>
  <c r="R879"/>
  <c r="BK890"/>
  <c r="J890"/>
  <c r="J115"/>
  <c r="T890"/>
  <c r="R898"/>
  <c r="R1157"/>
  <c r="R1404"/>
  <c r="R1442"/>
  <c r="R1600"/>
  <c r="T1688"/>
  <c i="3" r="T289"/>
  <c r="P613"/>
  <c r="R640"/>
  <c r="P660"/>
  <c r="P702"/>
  <c r="P721"/>
  <c r="T734"/>
  <c r="P842"/>
  <c r="R876"/>
  <c r="P927"/>
  <c i="4" r="P189"/>
  <c r="R246"/>
  <c r="P258"/>
  <c r="P257"/>
  <c i="5" r="BK144"/>
  <c r="J144"/>
  <c r="J102"/>
  <c r="BK277"/>
  <c r="J277"/>
  <c r="J103"/>
  <c r="BK365"/>
  <c r="J365"/>
  <c r="J105"/>
  <c i="6" r="P145"/>
  <c r="BK338"/>
  <c r="J338"/>
  <c r="J101"/>
  <c r="T338"/>
  <c r="P354"/>
  <c r="P449"/>
  <c r="T755"/>
  <c r="T923"/>
  <c r="P937"/>
  <c r="R937"/>
  <c r="P946"/>
  <c r="R1035"/>
  <c r="T1303"/>
  <c r="P1601"/>
  <c r="R1624"/>
  <c r="P1645"/>
  <c r="T1645"/>
  <c r="T1652"/>
  <c r="BK1682"/>
  <c r="J1682"/>
  <c r="J119"/>
  <c r="P1682"/>
  <c r="P1701"/>
  <c r="P1700"/>
  <c i="7" r="P136"/>
  <c r="R159"/>
  <c r="BK166"/>
  <c r="J166"/>
  <c r="J104"/>
  <c r="P185"/>
  <c r="T185"/>
  <c r="BK291"/>
  <c r="J291"/>
  <c r="J107"/>
  <c r="R291"/>
  <c r="T320"/>
  <c r="P343"/>
  <c r="T360"/>
  <c i="8" r="P141"/>
  <c r="P137"/>
  <c r="BK146"/>
  <c r="J146"/>
  <c r="J104"/>
  <c r="T159"/>
  <c r="T158"/>
  <c r="R174"/>
  <c r="BK185"/>
  <c r="J185"/>
  <c r="J109"/>
  <c r="BK222"/>
  <c r="J222"/>
  <c r="J110"/>
  <c r="P261"/>
  <c r="R350"/>
  <c i="9" r="BK131"/>
  <c r="J131"/>
  <c r="J102"/>
  <c r="R131"/>
  <c r="R130"/>
  <c r="R129"/>
  <c r="P143"/>
  <c r="P130"/>
  <c r="P129"/>
  <c i="1" r="AU104"/>
  <c i="9" r="R246"/>
  <c i="10" r="BK132"/>
  <c r="J132"/>
  <c r="J102"/>
  <c r="T132"/>
  <c r="T131"/>
  <c r="T130"/>
  <c r="P141"/>
  <c r="R161"/>
  <c r="P180"/>
  <c i="11" r="BK164"/>
  <c r="J164"/>
  <c r="J102"/>
  <c r="BK198"/>
  <c r="BK197"/>
  <c r="J197"/>
  <c r="J105"/>
  <c r="T230"/>
  <c r="R248"/>
  <c r="BK410"/>
  <c r="J410"/>
  <c r="J111"/>
  <c r="T546"/>
  <c r="T545"/>
  <c i="12" r="R580"/>
  <c i="13" r="P129"/>
  <c r="P128"/>
  <c i="1" r="AU109"/>
  <c i="13" r="R142"/>
  <c r="T176"/>
  <c i="14" r="BK129"/>
  <c r="BK128"/>
  <c r="J128"/>
  <c r="P142"/>
  <c r="T180"/>
  <c i="15" r="BK167"/>
  <c r="J167"/>
  <c r="J102"/>
  <c r="R198"/>
  <c r="BK245"/>
  <c r="J245"/>
  <c r="J106"/>
  <c r="BK268"/>
  <c r="J268"/>
  <c r="J107"/>
  <c r="R275"/>
  <c i="16" r="P143"/>
  <c r="BK152"/>
  <c r="J152"/>
  <c r="J103"/>
  <c r="BK168"/>
  <c r="J168"/>
  <c r="J105"/>
  <c i="17" r="BK323"/>
  <c r="J323"/>
  <c r="J103"/>
  <c i="18" r="BK129"/>
  <c r="J129"/>
  <c r="J100"/>
  <c r="BK170"/>
  <c r="J170"/>
  <c r="J103"/>
  <c r="R194"/>
  <c i="19" r="BK142"/>
  <c r="J142"/>
  <c r="J100"/>
  <c r="BK162"/>
  <c r="J162"/>
  <c r="J101"/>
  <c r="T349"/>
  <c r="T474"/>
  <c r="T662"/>
  <c r="BK764"/>
  <c r="J764"/>
  <c r="J116"/>
  <c r="P828"/>
  <c i="20" r="T133"/>
  <c r="R234"/>
  <c r="P289"/>
  <c r="P283"/>
  <c r="P316"/>
  <c i="21" r="R153"/>
  <c r="R137"/>
  <c r="P254"/>
  <c r="T254"/>
  <c r="T268"/>
  <c r="T337"/>
  <c r="R503"/>
  <c r="R787"/>
  <c r="P805"/>
  <c i="22" r="P136"/>
  <c r="BK166"/>
  <c r="J166"/>
  <c r="J104"/>
  <c r="T166"/>
  <c r="R230"/>
  <c r="BK316"/>
  <c r="J316"/>
  <c r="J108"/>
  <c r="R339"/>
  <c i="23" r="P141"/>
  <c r="T146"/>
  <c r="BK174"/>
  <c r="J174"/>
  <c r="J108"/>
  <c r="T174"/>
  <c r="BK261"/>
  <c r="J261"/>
  <c r="J111"/>
  <c r="R350"/>
  <c i="24" r="R131"/>
  <c r="R130"/>
  <c r="T138"/>
  <c r="R246"/>
  <c i="26" r="R125"/>
  <c r="R124"/>
  <c r="R123"/>
  <c r="R359"/>
  <c i="27" r="BK129"/>
  <c r="J129"/>
  <c r="J101"/>
  <c r="R129"/>
  <c r="T142"/>
  <c r="R149"/>
  <c r="R176"/>
  <c i="28" r="BK129"/>
  <c r="J129"/>
  <c r="J101"/>
  <c r="BK142"/>
  <c r="J142"/>
  <c r="J102"/>
  <c r="R142"/>
  <c r="R151"/>
  <c r="R180"/>
  <c i="29" r="T134"/>
  <c r="R167"/>
  <c r="T198"/>
  <c r="BK234"/>
  <c r="J234"/>
  <c r="J105"/>
  <c r="P234"/>
  <c r="R245"/>
  <c r="P268"/>
  <c r="R275"/>
  <c r="T300"/>
  <c i="30" r="R130"/>
  <c r="P143"/>
  <c r="BK152"/>
  <c r="J152"/>
  <c r="J103"/>
  <c r="BK161"/>
  <c r="J161"/>
  <c r="J104"/>
  <c r="R161"/>
  <c r="R168"/>
  <c i="31" r="P129"/>
  <c r="P128"/>
  <c r="P127"/>
  <c i="1" r="AU131"/>
  <c i="31" r="P148"/>
  <c r="P170"/>
  <c r="R194"/>
  <c i="32" r="P142"/>
  <c r="P141"/>
  <c r="BK181"/>
  <c r="J181"/>
  <c r="J99"/>
  <c r="BK209"/>
  <c r="J209"/>
  <c r="J100"/>
  <c r="T209"/>
  <c r="R248"/>
  <c r="BK267"/>
  <c r="BK284"/>
  <c r="J284"/>
  <c r="J105"/>
  <c r="R284"/>
  <c r="BK306"/>
  <c r="J306"/>
  <c r="J106"/>
  <c r="R306"/>
  <c r="T306"/>
  <c r="R340"/>
  <c r="BK404"/>
  <c r="J404"/>
  <c r="J108"/>
  <c r="R404"/>
  <c r="P414"/>
  <c r="T414"/>
  <c r="P427"/>
  <c r="T427"/>
  <c r="P437"/>
  <c r="T437"/>
  <c r="R483"/>
  <c r="BK509"/>
  <c r="J509"/>
  <c r="J113"/>
  <c r="R509"/>
  <c r="BK573"/>
  <c r="J573"/>
  <c r="J114"/>
  <c r="R573"/>
  <c r="BK592"/>
  <c r="J592"/>
  <c r="J115"/>
  <c r="R592"/>
  <c r="BK627"/>
  <c r="J627"/>
  <c r="J116"/>
  <c r="R627"/>
  <c r="BK680"/>
  <c r="J680"/>
  <c r="J117"/>
  <c r="R680"/>
  <c r="BK694"/>
  <c r="J694"/>
  <c r="J118"/>
  <c r="R694"/>
  <c i="19" r="P219"/>
  <c r="T333"/>
  <c r="T391"/>
  <c r="T430"/>
  <c r="P466"/>
  <c r="R466"/>
  <c r="T466"/>
  <c r="R710"/>
  <c r="T804"/>
  <c i="20" r="T141"/>
  <c r="T132"/>
  <c r="R302"/>
  <c i="21" r="P153"/>
  <c r="P137"/>
  <c r="P337"/>
  <c r="BK503"/>
  <c r="J503"/>
  <c r="J108"/>
  <c r="BK787"/>
  <c r="J787"/>
  <c r="J110"/>
  <c r="P818"/>
  <c i="22" r="T136"/>
  <c r="T135"/>
  <c r="T134"/>
  <c r="BK230"/>
  <c r="J230"/>
  <c r="J106"/>
  <c r="P316"/>
  <c r="R356"/>
  <c i="23" r="P146"/>
  <c r="BK185"/>
  <c r="J185"/>
  <c r="J109"/>
  <c r="P222"/>
  <c r="T350"/>
  <c i="24" r="BK143"/>
  <c r="J143"/>
  <c r="J104"/>
  <c i="25" r="T137"/>
  <c r="T136"/>
  <c r="T156"/>
  <c r="T169"/>
  <c r="T168"/>
  <c r="P217"/>
  <c r="P287"/>
  <c r="BK456"/>
  <c r="J456"/>
  <c r="J112"/>
  <c i="26" r="P125"/>
  <c r="P124"/>
  <c r="P123"/>
  <c i="1" r="AU125"/>
  <c i="26" r="T359"/>
  <c i="27" r="T129"/>
  <c r="R142"/>
  <c r="P149"/>
  <c r="T176"/>
  <c i="28" r="T129"/>
  <c r="P142"/>
  <c r="P151"/>
  <c r="T180"/>
  <c i="29" r="R134"/>
  <c r="P167"/>
  <c r="R198"/>
  <c r="R234"/>
  <c r="T245"/>
  <c r="T268"/>
  <c r="P275"/>
  <c r="R300"/>
  <c i="30" r="P130"/>
  <c r="P129"/>
  <c i="1" r="AU130"/>
  <c i="30" r="BK143"/>
  <c r="J143"/>
  <c r="J102"/>
  <c r="R143"/>
  <c r="T152"/>
  <c r="P161"/>
  <c r="T168"/>
  <c i="31" r="BK129"/>
  <c r="J129"/>
  <c r="J100"/>
  <c r="T129"/>
  <c r="R148"/>
  <c r="R128"/>
  <c r="R127"/>
  <c r="T170"/>
  <c r="T194"/>
  <c i="32" r="BK142"/>
  <c r="J142"/>
  <c r="J98"/>
  <c r="T142"/>
  <c r="T141"/>
  <c r="T181"/>
  <c r="R209"/>
  <c r="BK248"/>
  <c r="J248"/>
  <c r="J101"/>
  <c r="T248"/>
  <c r="P267"/>
  <c r="T267"/>
  <c r="T284"/>
  <c r="P306"/>
  <c r="BK340"/>
  <c r="J340"/>
  <c r="J107"/>
  <c r="T340"/>
  <c r="P404"/>
  <c r="T404"/>
  <c r="R414"/>
  <c r="BK427"/>
  <c r="J427"/>
  <c r="J110"/>
  <c r="R427"/>
  <c r="BK437"/>
  <c r="J437"/>
  <c r="J111"/>
  <c r="R437"/>
  <c r="BK483"/>
  <c r="J483"/>
  <c r="J112"/>
  <c r="P483"/>
  <c r="T483"/>
  <c r="P509"/>
  <c r="T509"/>
  <c r="P573"/>
  <c r="T573"/>
  <c r="P592"/>
  <c r="T592"/>
  <c r="P627"/>
  <c r="T627"/>
  <c r="P680"/>
  <c r="T680"/>
  <c r="P694"/>
  <c r="T694"/>
  <c i="20" r="BK279"/>
  <c r="J279"/>
  <c r="J103"/>
  <c i="3" r="BK858"/>
  <c r="J858"/>
  <c r="J119"/>
  <c i="19" r="BK344"/>
  <c r="J344"/>
  <c r="J104"/>
  <c i="2" r="BK149"/>
  <c r="J149"/>
  <c r="J100"/>
  <c i="3" r="BK942"/>
  <c r="J942"/>
  <c r="J123"/>
  <c i="23" r="BK155"/>
  <c r="J155"/>
  <c r="J105"/>
  <c i="6" r="BK933"/>
  <c r="J933"/>
  <c r="J107"/>
  <c i="8" r="BK138"/>
  <c r="J138"/>
  <c r="J102"/>
  <c i="12" r="J120"/>
  <c i="3" r="BK636"/>
  <c r="J636"/>
  <c r="J110"/>
  <c r="BK911"/>
  <c r="J911"/>
  <c r="J121"/>
  <c r="BK956"/>
  <c r="J956"/>
  <c r="J124"/>
  <c i="20" r="BK309"/>
  <c r="J309"/>
  <c r="J108"/>
  <c i="3" r="BK284"/>
  <c r="J284"/>
  <c r="J103"/>
  <c i="15" r="BK231"/>
  <c r="J231"/>
  <c r="J104"/>
  <c i="3" r="BK605"/>
  <c r="J605"/>
  <c r="J108"/>
  <c i="4" r="BK253"/>
  <c r="J253"/>
  <c r="J103"/>
  <c i="10" r="BK158"/>
  <c r="J158"/>
  <c r="J104"/>
  <c i="29" r="BK231"/>
  <c r="J231"/>
  <c r="J104"/>
  <c i="2" r="BK726"/>
  <c r="J726"/>
  <c r="J108"/>
  <c i="3" r="BK600"/>
  <c r="J600"/>
  <c r="J106"/>
  <c i="8" r="BK155"/>
  <c r="J155"/>
  <c r="J105"/>
  <c i="18" r="BK143"/>
  <c r="J143"/>
  <c r="J101"/>
  <c r="BK189"/>
  <c r="J189"/>
  <c r="J104"/>
  <c i="20" r="BK284"/>
  <c r="J284"/>
  <c r="J105"/>
  <c i="21" r="BK138"/>
  <c r="J138"/>
  <c r="J100"/>
  <c r="BK264"/>
  <c r="J264"/>
  <c r="J104"/>
  <c i="31" r="BK143"/>
  <c r="J143"/>
  <c r="J101"/>
  <c r="BK189"/>
  <c r="J189"/>
  <c r="J104"/>
  <c i="32" r="BK262"/>
  <c r="J262"/>
  <c r="J102"/>
  <c i="23" r="BK138"/>
  <c r="J138"/>
  <c r="J102"/>
  <c i="32" r="BK723"/>
  <c r="J723"/>
  <c r="J120"/>
  <c r="BE159"/>
  <c r="BE244"/>
  <c r="BE255"/>
  <c r="BE281"/>
  <c r="BE291"/>
  <c r="BE331"/>
  <c r="BE380"/>
  <c r="BE453"/>
  <c r="BE471"/>
  <c r="BE477"/>
  <c r="BE522"/>
  <c r="BE431"/>
  <c r="BE444"/>
  <c r="BE252"/>
  <c r="BE259"/>
  <c r="BE303"/>
  <c r="BE374"/>
  <c r="BE383"/>
  <c r="BE389"/>
  <c r="BE405"/>
  <c r="BE459"/>
  <c r="BE462"/>
  <c r="BE510"/>
  <c r="BE520"/>
  <c r="BE182"/>
  <c r="BE207"/>
  <c r="BE236"/>
  <c r="BE263"/>
  <c r="BE297"/>
  <c r="BE310"/>
  <c r="BE313"/>
  <c r="BE371"/>
  <c r="BE418"/>
  <c r="BE421"/>
  <c r="BE424"/>
  <c r="BE450"/>
  <c r="BE492"/>
  <c r="BE498"/>
  <c r="BE506"/>
  <c r="BE527"/>
  <c r="BE540"/>
  <c r="BE543"/>
  <c r="BE546"/>
  <c r="BE561"/>
  <c r="BE567"/>
  <c r="BE600"/>
  <c r="BE213"/>
  <c r="BE278"/>
  <c r="BE294"/>
  <c r="BE344"/>
  <c r="BE347"/>
  <c r="BE356"/>
  <c r="BE362"/>
  <c r="BE365"/>
  <c r="BE368"/>
  <c r="BE531"/>
  <c r="BE538"/>
  <c r="BE558"/>
  <c r="BE564"/>
  <c r="BE677"/>
  <c r="BE681"/>
  <c r="BE691"/>
  <c r="BE719"/>
  <c r="BE168"/>
  <c r="BE386"/>
  <c r="BE415"/>
  <c r="BE438"/>
  <c r="BE474"/>
  <c r="BE480"/>
  <c r="BE555"/>
  <c r="BE593"/>
  <c r="BE608"/>
  <c r="BE665"/>
  <c i="31" r="BK128"/>
  <c r="BK127"/>
  <c r="J127"/>
  <c r="J98"/>
  <c i="32" r="E85"/>
  <c r="F91"/>
  <c r="J91"/>
  <c r="F92"/>
  <c r="J92"/>
  <c r="J134"/>
  <c r="BE143"/>
  <c r="BE149"/>
  <c r="BE153"/>
  <c r="BE157"/>
  <c r="BE246"/>
  <c r="BE285"/>
  <c r="BE319"/>
  <c r="BE341"/>
  <c r="BE398"/>
  <c r="BE411"/>
  <c r="BE488"/>
  <c r="BE502"/>
  <c r="BE570"/>
  <c r="BE589"/>
  <c r="BE614"/>
  <c r="BE657"/>
  <c r="BE670"/>
  <c r="BE188"/>
  <c r="BE232"/>
  <c r="BE300"/>
  <c r="BE328"/>
  <c r="BE580"/>
  <c r="BE604"/>
  <c r="BE667"/>
  <c r="BE172"/>
  <c r="BE196"/>
  <c r="BE220"/>
  <c r="BE224"/>
  <c r="BE240"/>
  <c r="BE275"/>
  <c r="BE307"/>
  <c r="BE325"/>
  <c r="BE334"/>
  <c r="BE468"/>
  <c r="BE484"/>
  <c r="BE574"/>
  <c r="BE621"/>
  <c r="BE654"/>
  <c r="BE661"/>
  <c r="BE698"/>
  <c r="BE177"/>
  <c r="BE203"/>
  <c r="BE210"/>
  <c r="BE216"/>
  <c r="BE228"/>
  <c r="BE288"/>
  <c r="BE322"/>
  <c r="BE337"/>
  <c r="BE465"/>
  <c r="BE525"/>
  <c r="BE534"/>
  <c r="BE549"/>
  <c r="BE578"/>
  <c r="BE587"/>
  <c r="BE597"/>
  <c r="BE651"/>
  <c r="BE249"/>
  <c r="BE268"/>
  <c r="BE272"/>
  <c r="BE316"/>
  <c r="BE353"/>
  <c r="BE377"/>
  <c r="BE428"/>
  <c r="BE434"/>
  <c r="BE441"/>
  <c r="BE456"/>
  <c r="BE515"/>
  <c r="BE517"/>
  <c r="BE552"/>
  <c r="BE611"/>
  <c r="BE624"/>
  <c r="BE628"/>
  <c r="BE673"/>
  <c r="BE684"/>
  <c r="BE688"/>
  <c r="BE695"/>
  <c r="BE701"/>
  <c r="BE724"/>
  <c r="BE350"/>
  <c r="BE359"/>
  <c r="BE392"/>
  <c r="BE395"/>
  <c r="BE401"/>
  <c r="BE408"/>
  <c r="BE447"/>
  <c r="BE636"/>
  <c r="BE643"/>
  <c r="BE704"/>
  <c r="BE710"/>
  <c r="BE713"/>
  <c i="31" r="J93"/>
  <c r="J124"/>
  <c r="BE155"/>
  <c r="J91"/>
  <c r="BE171"/>
  <c r="BE174"/>
  <c r="BE180"/>
  <c r="E115"/>
  <c r="F124"/>
  <c r="BE133"/>
  <c r="BE164"/>
  <c r="F93"/>
  <c r="BE149"/>
  <c r="BE161"/>
  <c r="BE167"/>
  <c r="BE183"/>
  <c r="BE130"/>
  <c r="BE139"/>
  <c r="BE152"/>
  <c r="BE177"/>
  <c i="30" r="J130"/>
  <c r="J101"/>
  <c i="31" r="BE158"/>
  <c r="BE190"/>
  <c r="BE136"/>
  <c r="BE144"/>
  <c r="BE186"/>
  <c r="BE195"/>
  <c r="BE199"/>
  <c r="BE203"/>
  <c i="30" r="F95"/>
  <c r="BE148"/>
  <c r="BE150"/>
  <c r="BE153"/>
  <c r="BE169"/>
  <c r="BE181"/>
  <c i="29" r="BK133"/>
  <c r="J133"/>
  <c r="J100"/>
  <c i="30" r="E115"/>
  <c r="BE131"/>
  <c r="BE133"/>
  <c r="BE162"/>
  <c r="BE164"/>
  <c r="BE166"/>
  <c r="BE175"/>
  <c r="BE183"/>
  <c r="J95"/>
  <c r="J123"/>
  <c r="BE157"/>
  <c r="BE179"/>
  <c r="F96"/>
  <c r="J126"/>
  <c r="BE135"/>
  <c r="BE139"/>
  <c r="BE141"/>
  <c r="BE144"/>
  <c r="BE146"/>
  <c r="BE155"/>
  <c r="BE173"/>
  <c r="BE177"/>
  <c r="BE185"/>
  <c r="BE189"/>
  <c r="BE137"/>
  <c r="BE159"/>
  <c r="BE171"/>
  <c r="BE187"/>
  <c i="29" r="BE174"/>
  <c r="BE186"/>
  <c r="BE192"/>
  <c r="BE135"/>
  <c r="BE139"/>
  <c r="BE180"/>
  <c r="F95"/>
  <c r="F130"/>
  <c r="BE147"/>
  <c r="BE237"/>
  <c r="BE241"/>
  <c r="BE219"/>
  <c r="BE246"/>
  <c r="BE172"/>
  <c r="BE266"/>
  <c r="BE280"/>
  <c r="BE288"/>
  <c r="BE143"/>
  <c r="BE151"/>
  <c r="BE153"/>
  <c r="BE159"/>
  <c r="BE203"/>
  <c r="BE232"/>
  <c r="BE239"/>
  <c r="BE248"/>
  <c r="BE252"/>
  <c r="BE254"/>
  <c r="BE258"/>
  <c r="BE303"/>
  <c r="BE305"/>
  <c r="BE325"/>
  <c r="BE331"/>
  <c r="E85"/>
  <c r="J130"/>
  <c r="BE137"/>
  <c r="BE157"/>
  <c r="BE170"/>
  <c r="BE176"/>
  <c r="BE141"/>
  <c r="BE161"/>
  <c r="BE194"/>
  <c r="BE223"/>
  <c r="BE292"/>
  <c r="BE309"/>
  <c r="BE321"/>
  <c r="BE315"/>
  <c r="BE145"/>
  <c r="BE188"/>
  <c r="BE221"/>
  <c r="BE225"/>
  <c r="BE229"/>
  <c r="BE264"/>
  <c r="J93"/>
  <c r="BE155"/>
  <c r="BE163"/>
  <c r="BE165"/>
  <c r="BE184"/>
  <c r="BE190"/>
  <c r="BE205"/>
  <c r="BE213"/>
  <c r="BE227"/>
  <c r="BE235"/>
  <c r="BE243"/>
  <c r="BE260"/>
  <c r="BE262"/>
  <c r="BE271"/>
  <c r="BE273"/>
  <c r="BE286"/>
  <c r="BE294"/>
  <c r="BE301"/>
  <c r="BE319"/>
  <c r="BE327"/>
  <c r="BE333"/>
  <c r="BE335"/>
  <c r="BE337"/>
  <c r="BE339"/>
  <c r="BE341"/>
  <c r="J95"/>
  <c r="BE149"/>
  <c r="BE168"/>
  <c r="BE178"/>
  <c r="BE182"/>
  <c r="BE196"/>
  <c r="BE199"/>
  <c r="BE201"/>
  <c r="BE207"/>
  <c r="BE209"/>
  <c r="BE211"/>
  <c r="BE215"/>
  <c r="BE217"/>
  <c r="BE250"/>
  <c r="BE256"/>
  <c r="BE269"/>
  <c r="BE276"/>
  <c r="BE278"/>
  <c r="BE282"/>
  <c r="BE284"/>
  <c r="BE290"/>
  <c r="BE296"/>
  <c r="BE298"/>
  <c r="BE307"/>
  <c r="BE311"/>
  <c r="BE313"/>
  <c r="BE317"/>
  <c r="BE323"/>
  <c r="BE329"/>
  <c i="28" r="E114"/>
  <c r="F125"/>
  <c r="BE130"/>
  <c r="BE145"/>
  <c r="J96"/>
  <c r="BE140"/>
  <c r="BE149"/>
  <c r="BE152"/>
  <c r="BE156"/>
  <c r="BE168"/>
  <c r="J122"/>
  <c r="BE172"/>
  <c r="F95"/>
  <c r="J124"/>
  <c r="BE132"/>
  <c r="BE143"/>
  <c r="BE147"/>
  <c r="BE154"/>
  <c r="BE162"/>
  <c r="BE170"/>
  <c r="BE176"/>
  <c r="BE199"/>
  <c r="BE134"/>
  <c r="BE136"/>
  <c r="BE138"/>
  <c r="BE158"/>
  <c r="BE160"/>
  <c r="BE164"/>
  <c r="BE166"/>
  <c r="BE174"/>
  <c r="BE178"/>
  <c r="BE181"/>
  <c r="BE183"/>
  <c r="BE185"/>
  <c r="BE187"/>
  <c r="BE189"/>
  <c r="BE191"/>
  <c r="BE193"/>
  <c r="BE195"/>
  <c r="BE205"/>
  <c r="BE197"/>
  <c r="BE201"/>
  <c r="BE203"/>
  <c i="27" r="J96"/>
  <c r="BE130"/>
  <c r="F96"/>
  <c r="BE132"/>
  <c r="BE143"/>
  <c r="BE160"/>
  <c i="26" r="J125"/>
  <c r="J100"/>
  <c i="27" r="E85"/>
  <c r="F95"/>
  <c r="BE134"/>
  <c r="BE138"/>
  <c r="BE181"/>
  <c r="BE195"/>
  <c r="BE150"/>
  <c r="BE154"/>
  <c r="BE162"/>
  <c r="BE170"/>
  <c r="BE191"/>
  <c r="BE136"/>
  <c r="BE158"/>
  <c r="BE166"/>
  <c r="BE177"/>
  <c r="J95"/>
  <c r="J122"/>
  <c r="BE164"/>
  <c r="BE168"/>
  <c r="BE172"/>
  <c r="BE183"/>
  <c r="BE205"/>
  <c r="BE199"/>
  <c r="BE140"/>
  <c r="BE147"/>
  <c r="BE152"/>
  <c r="BE156"/>
  <c r="BE174"/>
  <c r="BE179"/>
  <c r="BE185"/>
  <c r="BE189"/>
  <c r="BE201"/>
  <c r="BE203"/>
  <c r="BE145"/>
  <c r="BE187"/>
  <c r="BE193"/>
  <c r="BE197"/>
  <c i="26" r="J93"/>
  <c r="J117"/>
  <c r="BE138"/>
  <c r="BE194"/>
  <c r="BE197"/>
  <c r="BE235"/>
  <c r="BE261"/>
  <c r="BE151"/>
  <c r="BE153"/>
  <c r="BE169"/>
  <c r="BE171"/>
  <c r="BE182"/>
  <c r="BE209"/>
  <c r="BE243"/>
  <c r="BE251"/>
  <c r="BE255"/>
  <c r="BE257"/>
  <c r="BE267"/>
  <c r="BE281"/>
  <c r="BE283"/>
  <c r="F94"/>
  <c r="F119"/>
  <c r="BE126"/>
  <c r="BE192"/>
  <c r="BE203"/>
  <c r="BE217"/>
  <c r="BE219"/>
  <c r="BE223"/>
  <c r="BE227"/>
  <c r="BE273"/>
  <c r="BE303"/>
  <c r="BE309"/>
  <c r="BE317"/>
  <c r="BE321"/>
  <c r="BE331"/>
  <c r="BE339"/>
  <c r="BE305"/>
  <c r="BE311"/>
  <c r="BE325"/>
  <c r="BE327"/>
  <c r="BE343"/>
  <c r="BE353"/>
  <c i="25" r="BK432"/>
  <c r="J432"/>
  <c r="J110"/>
  <c i="26" r="J94"/>
  <c r="BE174"/>
  <c r="BE187"/>
  <c r="BE241"/>
  <c r="BE249"/>
  <c r="BE333"/>
  <c r="BE347"/>
  <c r="BE349"/>
  <c i="25" r="J169"/>
  <c r="J104"/>
  <c i="26" r="BE132"/>
  <c r="BE136"/>
  <c r="BE141"/>
  <c r="BE159"/>
  <c r="BE161"/>
  <c r="BE177"/>
  <c r="BE179"/>
  <c r="BE189"/>
  <c r="BE205"/>
  <c r="BE211"/>
  <c r="BE215"/>
  <c r="BE233"/>
  <c r="BE237"/>
  <c r="BE247"/>
  <c r="BE253"/>
  <c r="BE263"/>
  <c r="BE265"/>
  <c r="BE269"/>
  <c r="BE275"/>
  <c r="BE277"/>
  <c r="BE279"/>
  <c r="BE285"/>
  <c r="BE287"/>
  <c r="BE289"/>
  <c r="BE297"/>
  <c r="BE301"/>
  <c r="BE315"/>
  <c r="BE329"/>
  <c r="BE341"/>
  <c r="BE345"/>
  <c r="BE351"/>
  <c r="BE360"/>
  <c r="BE362"/>
  <c r="BE365"/>
  <c i="25" r="BK286"/>
  <c r="J286"/>
  <c r="J107"/>
  <c i="26" r="E85"/>
  <c r="BE128"/>
  <c r="BE130"/>
  <c r="BE134"/>
  <c r="BE143"/>
  <c r="BE146"/>
  <c r="BE148"/>
  <c r="BE164"/>
  <c r="BE166"/>
  <c r="BE184"/>
  <c r="BE199"/>
  <c r="BE201"/>
  <c r="BE207"/>
  <c r="BE213"/>
  <c r="BE221"/>
  <c r="BE225"/>
  <c r="BE229"/>
  <c r="BE231"/>
  <c r="BE239"/>
  <c r="BE245"/>
  <c r="BE259"/>
  <c r="BE271"/>
  <c r="BE291"/>
  <c r="BE293"/>
  <c r="BE295"/>
  <c r="BE299"/>
  <c r="BE307"/>
  <c r="BE313"/>
  <c r="BE319"/>
  <c r="BE323"/>
  <c r="BE335"/>
  <c r="BE337"/>
  <c r="BE355"/>
  <c r="BE357"/>
  <c i="25" r="J93"/>
  <c r="F131"/>
  <c r="BE150"/>
  <c r="BE175"/>
  <c r="BE221"/>
  <c r="BE230"/>
  <c i="24" r="BK130"/>
  <c r="J130"/>
  <c r="J101"/>
  <c i="25" r="E85"/>
  <c r="F93"/>
  <c r="BE140"/>
  <c r="BE154"/>
  <c r="BE157"/>
  <c r="BE162"/>
  <c r="BE170"/>
  <c r="BE185"/>
  <c r="BE193"/>
  <c r="BE205"/>
  <c r="BE210"/>
  <c r="BE213"/>
  <c r="BE225"/>
  <c r="BE236"/>
  <c r="BE239"/>
  <c r="BE164"/>
  <c r="BE200"/>
  <c r="BE203"/>
  <c r="BE246"/>
  <c r="BE293"/>
  <c r="BE302"/>
  <c r="BE320"/>
  <c r="BE328"/>
  <c r="BE330"/>
  <c r="BE344"/>
  <c r="BE306"/>
  <c r="BE322"/>
  <c r="BE348"/>
  <c r="BE359"/>
  <c r="BE370"/>
  <c r="BE379"/>
  <c r="BE407"/>
  <c r="BE409"/>
  <c r="BE411"/>
  <c r="BE413"/>
  <c r="BE426"/>
  <c r="BE428"/>
  <c r="BE430"/>
  <c r="BE484"/>
  <c r="BE490"/>
  <c r="BE520"/>
  <c r="BE565"/>
  <c r="BE611"/>
  <c r="J128"/>
  <c r="BE142"/>
  <c r="BE144"/>
  <c r="BE152"/>
  <c r="BE177"/>
  <c r="BE215"/>
  <c r="BE241"/>
  <c r="BE254"/>
  <c r="BE298"/>
  <c r="BE310"/>
  <c r="BE314"/>
  <c r="BE334"/>
  <c r="BE351"/>
  <c r="BE355"/>
  <c r="BE362"/>
  <c r="BE364"/>
  <c r="BE366"/>
  <c r="BE368"/>
  <c r="BE373"/>
  <c r="BE377"/>
  <c r="BE382"/>
  <c r="BE384"/>
  <c r="BE386"/>
  <c r="BE388"/>
  <c r="BE390"/>
  <c r="BE392"/>
  <c r="BE397"/>
  <c r="BE399"/>
  <c r="BE403"/>
  <c r="BE405"/>
  <c r="BE417"/>
  <c r="BE420"/>
  <c r="BE422"/>
  <c r="BE434"/>
  <c r="BE437"/>
  <c r="BE442"/>
  <c r="BE444"/>
  <c r="BE446"/>
  <c r="BE448"/>
  <c r="BE450"/>
  <c r="BE452"/>
  <c r="BE457"/>
  <c r="BE464"/>
  <c r="BE471"/>
  <c r="BE473"/>
  <c r="BE475"/>
  <c r="BE477"/>
  <c r="BE479"/>
  <c r="BE482"/>
  <c r="BE486"/>
  <c r="BE488"/>
  <c r="BE492"/>
  <c r="BE494"/>
  <c r="BE506"/>
  <c r="BE524"/>
  <c r="BE528"/>
  <c r="BE530"/>
  <c r="BE532"/>
  <c r="BE535"/>
  <c r="BE539"/>
  <c r="BE541"/>
  <c r="BE543"/>
  <c r="BE553"/>
  <c r="BE557"/>
  <c r="BE559"/>
  <c r="BE561"/>
  <c r="BE573"/>
  <c r="BE575"/>
  <c r="BE585"/>
  <c r="BE587"/>
  <c r="BE591"/>
  <c r="BE595"/>
  <c r="BE597"/>
  <c r="BE599"/>
  <c r="BE605"/>
  <c r="BE607"/>
  <c r="BE613"/>
  <c r="J94"/>
  <c r="BE160"/>
  <c r="BE182"/>
  <c r="BE304"/>
  <c r="BE340"/>
  <c r="BE375"/>
  <c r="BE498"/>
  <c r="BE500"/>
  <c r="BE508"/>
  <c r="BE510"/>
  <c r="BE512"/>
  <c r="BE516"/>
  <c r="BE518"/>
  <c r="BE545"/>
  <c r="BE579"/>
  <c r="BE581"/>
  <c r="BE138"/>
  <c r="BE146"/>
  <c r="BE148"/>
  <c r="BE166"/>
  <c r="BE173"/>
  <c r="BE180"/>
  <c r="BE187"/>
  <c r="BE190"/>
  <c r="BE196"/>
  <c r="BE198"/>
  <c r="BE208"/>
  <c r="BE218"/>
  <c r="BE223"/>
  <c r="BE228"/>
  <c r="BE232"/>
  <c r="BE234"/>
  <c r="BE244"/>
  <c r="BE248"/>
  <c r="BE251"/>
  <c r="BE257"/>
  <c r="BE260"/>
  <c r="BE263"/>
  <c r="BE266"/>
  <c r="BE269"/>
  <c r="BE271"/>
  <c r="BE273"/>
  <c r="BE275"/>
  <c r="BE277"/>
  <c r="BE280"/>
  <c r="BE288"/>
  <c r="BE308"/>
  <c r="BE316"/>
  <c r="BE324"/>
  <c r="BE336"/>
  <c r="BE342"/>
  <c r="BE346"/>
  <c r="BE394"/>
  <c r="BE401"/>
  <c r="BE415"/>
  <c r="BE424"/>
  <c r="BE440"/>
  <c r="BE454"/>
  <c r="BE460"/>
  <c r="BE468"/>
  <c r="BE502"/>
  <c r="BE522"/>
  <c r="BE526"/>
  <c r="BE537"/>
  <c r="BE547"/>
  <c r="BE549"/>
  <c r="BE551"/>
  <c r="BE555"/>
  <c r="BE567"/>
  <c r="BE569"/>
  <c r="BE571"/>
  <c r="BE577"/>
  <c r="BE583"/>
  <c r="BE589"/>
  <c r="BE601"/>
  <c r="BE603"/>
  <c r="BE609"/>
  <c i="24" r="J95"/>
  <c r="J96"/>
  <c r="BE156"/>
  <c r="F96"/>
  <c r="BE134"/>
  <c r="BE162"/>
  <c r="BE160"/>
  <c r="BE180"/>
  <c r="BE214"/>
  <c r="BE234"/>
  <c r="BE238"/>
  <c i="23" r="BK158"/>
  <c r="J158"/>
  <c r="J106"/>
  <c i="24" r="F95"/>
  <c r="BE166"/>
  <c r="BE194"/>
  <c i="23" r="BK137"/>
  <c r="J137"/>
  <c r="J101"/>
  <c i="24" r="J93"/>
  <c r="BE139"/>
  <c r="BE146"/>
  <c r="BE172"/>
  <c r="BE182"/>
  <c r="BE186"/>
  <c r="BE188"/>
  <c r="BE196"/>
  <c r="BE200"/>
  <c r="BE212"/>
  <c r="BE220"/>
  <c r="BE228"/>
  <c r="E85"/>
  <c r="BE136"/>
  <c r="BE141"/>
  <c r="BE144"/>
  <c r="BE154"/>
  <c r="BE158"/>
  <c r="BE170"/>
  <c r="BE184"/>
  <c r="BE206"/>
  <c r="BE210"/>
  <c r="BE222"/>
  <c r="BE226"/>
  <c r="BE232"/>
  <c r="BE236"/>
  <c r="BE244"/>
  <c r="BE247"/>
  <c r="BE132"/>
  <c r="BE148"/>
  <c r="BE150"/>
  <c r="BE174"/>
  <c r="BE216"/>
  <c r="BE253"/>
  <c r="BE152"/>
  <c r="BE164"/>
  <c r="BE168"/>
  <c r="BE176"/>
  <c r="BE178"/>
  <c r="BE190"/>
  <c r="BE192"/>
  <c r="BE198"/>
  <c r="BE202"/>
  <c r="BE204"/>
  <c r="BE208"/>
  <c r="BE218"/>
  <c r="BE224"/>
  <c r="BE230"/>
  <c r="BE240"/>
  <c r="BE242"/>
  <c r="BE249"/>
  <c r="BE251"/>
  <c r="BE255"/>
  <c i="22" r="J136"/>
  <c r="J102"/>
  <c i="23" r="F95"/>
  <c r="BE212"/>
  <c r="BE249"/>
  <c r="J96"/>
  <c r="BE160"/>
  <c r="BE168"/>
  <c r="BE144"/>
  <c r="BE153"/>
  <c r="BE162"/>
  <c r="BE196"/>
  <c r="BE257"/>
  <c r="BE298"/>
  <c r="BE151"/>
  <c r="BE181"/>
  <c r="BE239"/>
  <c r="BE255"/>
  <c r="BE272"/>
  <c r="BE304"/>
  <c r="J93"/>
  <c r="J132"/>
  <c r="BE147"/>
  <c r="BE164"/>
  <c r="BE177"/>
  <c r="BE198"/>
  <c r="BE216"/>
  <c r="BE253"/>
  <c r="BE264"/>
  <c r="BE288"/>
  <c r="BE296"/>
  <c r="BE302"/>
  <c r="BE326"/>
  <c r="BE328"/>
  <c r="BE338"/>
  <c r="BE342"/>
  <c r="BE355"/>
  <c r="E122"/>
  <c r="BE166"/>
  <c r="BE186"/>
  <c r="BE192"/>
  <c r="BE194"/>
  <c r="BE204"/>
  <c r="BE208"/>
  <c r="BE237"/>
  <c r="BE241"/>
  <c r="BE247"/>
  <c r="BE259"/>
  <c r="BE268"/>
  <c r="BE270"/>
  <c r="BE286"/>
  <c r="BE290"/>
  <c r="BE314"/>
  <c r="BE316"/>
  <c r="BE320"/>
  <c r="BE324"/>
  <c r="BE332"/>
  <c r="BE336"/>
  <c r="F133"/>
  <c r="BE188"/>
  <c r="BE200"/>
  <c r="BE202"/>
  <c r="BE210"/>
  <c r="BE218"/>
  <c r="BE220"/>
  <c r="BE227"/>
  <c r="BE235"/>
  <c r="BE245"/>
  <c r="BE346"/>
  <c r="BE170"/>
  <c r="BE179"/>
  <c r="BE190"/>
  <c r="BE262"/>
  <c r="BE274"/>
  <c r="BE282"/>
  <c r="BE312"/>
  <c r="BE322"/>
  <c r="BE156"/>
  <c r="BE266"/>
  <c r="BE280"/>
  <c r="BE292"/>
  <c r="BE300"/>
  <c r="BE308"/>
  <c r="BE318"/>
  <c r="BE348"/>
  <c r="BE139"/>
  <c r="BE142"/>
  <c r="BE149"/>
  <c r="BE172"/>
  <c r="BE175"/>
  <c r="BE183"/>
  <c r="BE206"/>
  <c r="BE214"/>
  <c r="BE225"/>
  <c r="BE231"/>
  <c r="BE233"/>
  <c r="BE243"/>
  <c r="BE278"/>
  <c r="BE306"/>
  <c r="BE310"/>
  <c r="BE330"/>
  <c r="BE334"/>
  <c r="BE340"/>
  <c r="BE344"/>
  <c r="BE351"/>
  <c r="BE353"/>
  <c r="BE223"/>
  <c r="BE229"/>
  <c r="BE251"/>
  <c r="BE276"/>
  <c r="BE284"/>
  <c r="BE294"/>
  <c i="22" r="E120"/>
  <c r="BE145"/>
  <c r="BE169"/>
  <c r="BE173"/>
  <c r="BE188"/>
  <c r="BE190"/>
  <c r="BE194"/>
  <c r="BE226"/>
  <c r="BE228"/>
  <c r="BE235"/>
  <c r="BE155"/>
  <c r="BE206"/>
  <c r="BE208"/>
  <c r="BE210"/>
  <c r="BE220"/>
  <c r="BE265"/>
  <c i="21" r="BK137"/>
  <c r="J137"/>
  <c r="J99"/>
  <c r="J268"/>
  <c r="J106"/>
  <c i="22" r="F95"/>
  <c r="F131"/>
  <c r="BE139"/>
  <c r="BE167"/>
  <c r="BE283"/>
  <c r="BE285"/>
  <c r="BE288"/>
  <c r="BE290"/>
  <c r="BE310"/>
  <c r="BE346"/>
  <c r="BE352"/>
  <c r="BE292"/>
  <c r="BE294"/>
  <c r="BE317"/>
  <c r="BE350"/>
  <c r="BE160"/>
  <c r="BE162"/>
  <c r="BE164"/>
  <c r="BE198"/>
  <c r="BE200"/>
  <c r="BE233"/>
  <c r="BE255"/>
  <c r="BE261"/>
  <c r="BE331"/>
  <c r="BE333"/>
  <c r="BE337"/>
  <c r="J95"/>
  <c r="BE137"/>
  <c r="BE141"/>
  <c r="BE143"/>
  <c r="BE147"/>
  <c r="BE149"/>
  <c r="BE153"/>
  <c r="BE175"/>
  <c r="BE177"/>
  <c r="BE182"/>
  <c r="BE184"/>
  <c r="BE186"/>
  <c r="BE196"/>
  <c r="BE204"/>
  <c r="BE212"/>
  <c r="BE216"/>
  <c r="BE231"/>
  <c r="BE241"/>
  <c r="BE249"/>
  <c r="BE253"/>
  <c r="BE259"/>
  <c r="BE267"/>
  <c r="BE269"/>
  <c r="BE271"/>
  <c r="BE279"/>
  <c r="BE281"/>
  <c r="BE296"/>
  <c r="BE306"/>
  <c r="BE308"/>
  <c r="BE321"/>
  <c r="BE325"/>
  <c r="BE329"/>
  <c r="BE335"/>
  <c r="BE344"/>
  <c r="BE348"/>
  <c r="BE359"/>
  <c r="J93"/>
  <c r="J96"/>
  <c r="BE151"/>
  <c r="BE157"/>
  <c r="BE171"/>
  <c r="BE179"/>
  <c r="BE192"/>
  <c r="BE202"/>
  <c r="BE214"/>
  <c r="BE218"/>
  <c r="BE222"/>
  <c r="BE224"/>
  <c r="BE237"/>
  <c r="BE239"/>
  <c r="BE243"/>
  <c r="BE245"/>
  <c r="BE247"/>
  <c r="BE251"/>
  <c r="BE257"/>
  <c r="BE263"/>
  <c r="BE273"/>
  <c r="BE275"/>
  <c r="BE277"/>
  <c r="BE298"/>
  <c r="BE300"/>
  <c r="BE302"/>
  <c r="BE304"/>
  <c r="BE312"/>
  <c r="BE314"/>
  <c r="BE319"/>
  <c r="BE323"/>
  <c r="BE327"/>
  <c r="BE340"/>
  <c r="BE342"/>
  <c r="BE354"/>
  <c r="BE357"/>
  <c r="BE361"/>
  <c r="BE363"/>
  <c i="21" r="E85"/>
  <c r="BE230"/>
  <c r="BE366"/>
  <c r="BE390"/>
  <c r="BE439"/>
  <c r="BE504"/>
  <c r="BE497"/>
  <c r="BE550"/>
  <c r="F133"/>
  <c r="BE224"/>
  <c r="BE246"/>
  <c r="BE331"/>
  <c r="BE338"/>
  <c r="BE362"/>
  <c r="BE400"/>
  <c r="BE448"/>
  <c r="BE473"/>
  <c r="BE499"/>
  <c r="BE537"/>
  <c r="BE554"/>
  <c r="BE147"/>
  <c r="BE181"/>
  <c r="BE189"/>
  <c r="BE205"/>
  <c r="BE265"/>
  <c r="BE303"/>
  <c r="BE310"/>
  <c r="BE434"/>
  <c r="BE457"/>
  <c r="BE465"/>
  <c r="BE471"/>
  <c r="BE479"/>
  <c r="BE487"/>
  <c r="BE501"/>
  <c r="BE506"/>
  <c r="BE511"/>
  <c r="BE517"/>
  <c r="J93"/>
  <c r="BE154"/>
  <c r="BE174"/>
  <c r="BE198"/>
  <c r="BE255"/>
  <c r="BE259"/>
  <c r="BE271"/>
  <c r="BE287"/>
  <c r="BE301"/>
  <c r="BE305"/>
  <c r="BE307"/>
  <c r="BE316"/>
  <c r="BE333"/>
  <c r="BE358"/>
  <c r="BE379"/>
  <c r="BE396"/>
  <c r="BE414"/>
  <c r="BE419"/>
  <c r="BE469"/>
  <c r="BE475"/>
  <c r="BE484"/>
  <c r="BE492"/>
  <c r="BE495"/>
  <c r="BE508"/>
  <c r="BE523"/>
  <c r="BE526"/>
  <c r="BE532"/>
  <c r="BE542"/>
  <c i="20" r="BK132"/>
  <c r="BK131"/>
  <c r="J131"/>
  <c r="J98"/>
  <c r="BK283"/>
  <c r="J283"/>
  <c r="J104"/>
  <c i="21" r="F93"/>
  <c r="J130"/>
  <c r="J133"/>
  <c r="BE139"/>
  <c r="BE164"/>
  <c r="BE215"/>
  <c r="BE219"/>
  <c r="BE275"/>
  <c r="BE277"/>
  <c r="BE281"/>
  <c r="BE283"/>
  <c r="BE285"/>
  <c r="BE291"/>
  <c r="BE293"/>
  <c r="BE295"/>
  <c r="BE297"/>
  <c r="BE299"/>
  <c r="BE321"/>
  <c r="BE335"/>
  <c r="BE352"/>
  <c r="BE404"/>
  <c r="BE427"/>
  <c r="BE461"/>
  <c r="BE477"/>
  <c r="BE481"/>
  <c r="BE529"/>
  <c r="BE547"/>
  <c r="BE557"/>
  <c r="BE560"/>
  <c r="BE566"/>
  <c r="BE571"/>
  <c r="BE574"/>
  <c r="BE580"/>
  <c r="BE586"/>
  <c r="BE589"/>
  <c r="BE592"/>
  <c r="BE595"/>
  <c r="BE618"/>
  <c r="BE665"/>
  <c r="BE601"/>
  <c r="BE604"/>
  <c r="BE629"/>
  <c r="BE677"/>
  <c r="BE722"/>
  <c r="BE729"/>
  <c r="BE746"/>
  <c r="BE751"/>
  <c r="BE785"/>
  <c r="BE808"/>
  <c r="BE821"/>
  <c r="BE827"/>
  <c r="BE838"/>
  <c r="BE607"/>
  <c r="BE612"/>
  <c r="BE779"/>
  <c r="BE788"/>
  <c r="BE800"/>
  <c r="BE816"/>
  <c r="BE843"/>
  <c r="BE763"/>
  <c r="BE851"/>
  <c r="BE854"/>
  <c r="BE149"/>
  <c r="BE257"/>
  <c r="BE269"/>
  <c r="BE279"/>
  <c r="BE289"/>
  <c r="BE325"/>
  <c r="BE409"/>
  <c r="BE423"/>
  <c r="BE598"/>
  <c r="BE626"/>
  <c r="BE635"/>
  <c r="BE646"/>
  <c r="BE674"/>
  <c r="BE681"/>
  <c r="BE741"/>
  <c r="BE774"/>
  <c r="BE782"/>
  <c r="BE791"/>
  <c r="BE797"/>
  <c r="BE806"/>
  <c r="BE810"/>
  <c r="BE819"/>
  <c r="BE840"/>
  <c r="BE848"/>
  <c r="BE169"/>
  <c r="BE262"/>
  <c r="BE273"/>
  <c r="BE313"/>
  <c r="BE329"/>
  <c r="BE345"/>
  <c r="BE514"/>
  <c r="BE520"/>
  <c r="BE615"/>
  <c r="BE623"/>
  <c r="BE632"/>
  <c r="BE651"/>
  <c r="BE660"/>
  <c r="BE688"/>
  <c r="BE694"/>
  <c r="BE700"/>
  <c r="BE705"/>
  <c r="BE711"/>
  <c r="BE718"/>
  <c r="BE735"/>
  <c r="BE757"/>
  <c r="BE769"/>
  <c r="BE794"/>
  <c r="BE803"/>
  <c r="BE812"/>
  <c r="BE814"/>
  <c r="BE823"/>
  <c r="BE825"/>
  <c r="BE829"/>
  <c r="BE833"/>
  <c r="BE836"/>
  <c i="20" r="F94"/>
  <c r="BE139"/>
  <c r="BE202"/>
  <c r="BE212"/>
  <c r="BE256"/>
  <c r="E119"/>
  <c r="BE180"/>
  <c r="BE185"/>
  <c r="BE190"/>
  <c r="BE240"/>
  <c r="BE243"/>
  <c r="BE246"/>
  <c r="BE249"/>
  <c r="BE253"/>
  <c r="BE259"/>
  <c r="BE285"/>
  <c r="J91"/>
  <c r="J128"/>
  <c r="BE224"/>
  <c i="19" r="J349"/>
  <c r="J106"/>
  <c i="20" r="F127"/>
  <c r="BE169"/>
  <c r="BE198"/>
  <c r="BE229"/>
  <c r="BE293"/>
  <c r="J93"/>
  <c r="BE142"/>
  <c r="BE165"/>
  <c r="BE175"/>
  <c r="BE206"/>
  <c r="BE216"/>
  <c r="BE220"/>
  <c r="BE235"/>
  <c r="BE262"/>
  <c r="BE265"/>
  <c r="BE268"/>
  <c r="BE271"/>
  <c r="BE274"/>
  <c r="BE277"/>
  <c r="BE280"/>
  <c r="BE290"/>
  <c r="BE299"/>
  <c r="BE134"/>
  <c r="BE145"/>
  <c r="BE194"/>
  <c r="BE238"/>
  <c r="BE296"/>
  <c r="BE303"/>
  <c r="BE306"/>
  <c r="BE310"/>
  <c r="BE317"/>
  <c r="BE323"/>
  <c i="19" r="F93"/>
  <c r="J134"/>
  <c r="BE174"/>
  <c r="BE181"/>
  <c r="BE200"/>
  <c r="BE289"/>
  <c r="BE325"/>
  <c r="BE359"/>
  <c r="BE365"/>
  <c r="BE368"/>
  <c r="BE402"/>
  <c r="BE544"/>
  <c r="BE788"/>
  <c r="E85"/>
  <c r="F94"/>
  <c r="BE220"/>
  <c r="BE328"/>
  <c r="BE385"/>
  <c r="BE410"/>
  <c r="BE414"/>
  <c r="BE416"/>
  <c r="BE421"/>
  <c r="BE457"/>
  <c r="BE463"/>
  <c r="BE553"/>
  <c r="BE556"/>
  <c r="BE575"/>
  <c r="BE587"/>
  <c r="BE589"/>
  <c r="BE697"/>
  <c r="J93"/>
  <c r="J137"/>
  <c r="BE143"/>
  <c r="BE154"/>
  <c r="BE196"/>
  <c r="BE209"/>
  <c r="BE225"/>
  <c r="BE235"/>
  <c r="BE248"/>
  <c r="BE267"/>
  <c r="BE271"/>
  <c r="BE274"/>
  <c r="BE277"/>
  <c r="BE280"/>
  <c r="BE308"/>
  <c r="BE317"/>
  <c r="BE322"/>
  <c r="BE331"/>
  <c r="BE337"/>
  <c r="BE341"/>
  <c r="BE345"/>
  <c r="BE356"/>
  <c r="BE375"/>
  <c r="BE388"/>
  <c r="BE426"/>
  <c r="BE451"/>
  <c r="BE484"/>
  <c r="BE490"/>
  <c r="BE498"/>
  <c r="BE506"/>
  <c r="BE508"/>
  <c r="BE512"/>
  <c r="BE518"/>
  <c r="BE527"/>
  <c r="BE533"/>
  <c r="BE538"/>
  <c r="BE550"/>
  <c r="BE559"/>
  <c r="BE562"/>
  <c r="BE564"/>
  <c r="BE567"/>
  <c r="BE584"/>
  <c r="BE593"/>
  <c r="BE599"/>
  <c r="BE616"/>
  <c r="BE621"/>
  <c r="BE633"/>
  <c r="BE652"/>
  <c r="BE656"/>
  <c r="BE663"/>
  <c r="BE670"/>
  <c r="BE677"/>
  <c r="BE687"/>
  <c r="BE701"/>
  <c r="BE704"/>
  <c r="BE707"/>
  <c r="BE719"/>
  <c r="BE727"/>
  <c r="BE738"/>
  <c r="BE752"/>
  <c r="BE796"/>
  <c r="BE800"/>
  <c r="BE805"/>
  <c r="BE841"/>
  <c r="BE147"/>
  <c r="BE158"/>
  <c r="BE163"/>
  <c r="BE168"/>
  <c r="BE188"/>
  <c r="BE192"/>
  <c r="BE230"/>
  <c r="BE239"/>
  <c r="BE257"/>
  <c r="BE296"/>
  <c r="BE314"/>
  <c r="BE320"/>
  <c r="BE334"/>
  <c r="BE350"/>
  <c r="BE378"/>
  <c r="BE392"/>
  <c r="BE399"/>
  <c r="BE406"/>
  <c r="BE419"/>
  <c r="BE424"/>
  <c r="BE428"/>
  <c r="BE431"/>
  <c r="BE439"/>
  <c r="BE445"/>
  <c r="BE467"/>
  <c r="BE471"/>
  <c r="BE475"/>
  <c r="BE494"/>
  <c r="BE502"/>
  <c r="BE514"/>
  <c r="BE522"/>
  <c r="BE540"/>
  <c r="BE547"/>
  <c r="BE569"/>
  <c r="BE573"/>
  <c r="BE578"/>
  <c r="BE610"/>
  <c r="BE630"/>
  <c r="BE639"/>
  <c r="BE644"/>
  <c r="BE650"/>
  <c r="BE659"/>
  <c r="BE684"/>
  <c r="BE694"/>
  <c r="BE711"/>
  <c r="BE735"/>
  <c r="BE746"/>
  <c r="BE749"/>
  <c r="BE755"/>
  <c r="BE758"/>
  <c r="BE761"/>
  <c r="BE765"/>
  <c r="BE769"/>
  <c r="BE772"/>
  <c r="BE780"/>
  <c r="BE812"/>
  <c r="BE820"/>
  <c r="BE829"/>
  <c r="BE836"/>
  <c r="BE844"/>
  <c r="BE852"/>
  <c r="BE857"/>
  <c i="18" r="F123"/>
  <c r="BE130"/>
  <c r="BE149"/>
  <c r="BE152"/>
  <c r="BE167"/>
  <c i="17" r="J129"/>
  <c r="J102"/>
  <c i="18" r="J91"/>
  <c r="E115"/>
  <c r="J124"/>
  <c r="BE133"/>
  <c r="BE190"/>
  <c r="J123"/>
  <c r="BE144"/>
  <c r="BE161"/>
  <c r="BE183"/>
  <c r="F94"/>
  <c r="BE139"/>
  <c r="BE155"/>
  <c r="BE171"/>
  <c r="BE180"/>
  <c r="BE199"/>
  <c r="BE203"/>
  <c r="BE136"/>
  <c r="BE158"/>
  <c r="BE164"/>
  <c r="BE174"/>
  <c r="BE177"/>
  <c r="BE186"/>
  <c r="BE195"/>
  <c i="17" r="BE136"/>
  <c r="F96"/>
  <c r="BE133"/>
  <c r="BE139"/>
  <c r="BE145"/>
  <c r="BE175"/>
  <c i="16" r="BK129"/>
  <c r="J129"/>
  <c r="J100"/>
  <c i="17" r="BE203"/>
  <c r="BE196"/>
  <c r="BE198"/>
  <c r="BE181"/>
  <c r="BE191"/>
  <c r="BE213"/>
  <c r="BE218"/>
  <c r="BE225"/>
  <c r="BE230"/>
  <c r="BE270"/>
  <c r="BE130"/>
  <c r="BE148"/>
  <c r="BE172"/>
  <c r="BE206"/>
  <c r="BE238"/>
  <c r="BE252"/>
  <c r="BE283"/>
  <c r="BE286"/>
  <c r="BE293"/>
  <c r="BE299"/>
  <c r="BE307"/>
  <c r="BE312"/>
  <c r="E113"/>
  <c r="BE186"/>
  <c r="BE259"/>
  <c r="BE289"/>
  <c r="BE295"/>
  <c r="BE163"/>
  <c r="BE184"/>
  <c r="BE220"/>
  <c r="BE301"/>
  <c r="BE280"/>
  <c r="J93"/>
  <c r="BE142"/>
  <c r="BE151"/>
  <c r="BE154"/>
  <c r="BE157"/>
  <c r="BE160"/>
  <c r="BE166"/>
  <c r="BE169"/>
  <c r="BE178"/>
  <c r="BE189"/>
  <c r="BE193"/>
  <c r="BE201"/>
  <c r="BE208"/>
  <c r="BE216"/>
  <c r="BE228"/>
  <c r="BE242"/>
  <c r="BE250"/>
  <c r="BE266"/>
  <c r="BE278"/>
  <c r="BE291"/>
  <c r="BE297"/>
  <c r="BE303"/>
  <c r="BE305"/>
  <c r="BE324"/>
  <c r="BE327"/>
  <c r="BE211"/>
  <c r="BE223"/>
  <c r="BE233"/>
  <c r="BE235"/>
  <c r="BE240"/>
  <c r="BE245"/>
  <c r="BE247"/>
  <c r="BE255"/>
  <c r="BE257"/>
  <c r="BE261"/>
  <c r="BE264"/>
  <c r="BE268"/>
  <c r="BE273"/>
  <c r="BE275"/>
  <c r="BE310"/>
  <c r="BE315"/>
  <c r="BE318"/>
  <c r="BE321"/>
  <c i="16" r="BE141"/>
  <c i="15" r="J134"/>
  <c r="J101"/>
  <c i="16" r="J95"/>
  <c r="BE148"/>
  <c r="BE169"/>
  <c r="F95"/>
  <c r="J96"/>
  <c r="E115"/>
  <c r="J123"/>
  <c r="F126"/>
  <c r="BE131"/>
  <c r="BE133"/>
  <c r="BE139"/>
  <c r="BE144"/>
  <c r="BE150"/>
  <c r="BE153"/>
  <c r="BE162"/>
  <c r="BE164"/>
  <c r="BE173"/>
  <c r="BE175"/>
  <c r="BE179"/>
  <c r="BE181"/>
  <c r="BE185"/>
  <c r="BE187"/>
  <c r="BE189"/>
  <c r="BE135"/>
  <c r="BE137"/>
  <c r="BE146"/>
  <c r="BE155"/>
  <c r="BE157"/>
  <c r="BE159"/>
  <c r="BE166"/>
  <c r="BE171"/>
  <c r="BE177"/>
  <c r="BE183"/>
  <c i="14" r="J129"/>
  <c r="J101"/>
  <c i="15" r="J93"/>
  <c r="J96"/>
  <c r="F129"/>
  <c r="BE135"/>
  <c r="BE174"/>
  <c r="BE256"/>
  <c r="BE258"/>
  <c r="BE271"/>
  <c r="BE278"/>
  <c r="BE282"/>
  <c r="BE305"/>
  <c r="BE315"/>
  <c r="BE321"/>
  <c r="BE323"/>
  <c r="BE329"/>
  <c r="BE190"/>
  <c r="BE205"/>
  <c r="BE225"/>
  <c r="BE227"/>
  <c r="BE237"/>
  <c r="BE243"/>
  <c r="BE250"/>
  <c r="BE273"/>
  <c r="BE292"/>
  <c r="BE294"/>
  <c r="BE309"/>
  <c r="BE311"/>
  <c r="BE327"/>
  <c i="14" r="J100"/>
  <c i="15" r="E85"/>
  <c r="F96"/>
  <c r="J129"/>
  <c r="BE137"/>
  <c r="BE141"/>
  <c r="BE145"/>
  <c r="BE149"/>
  <c r="BE155"/>
  <c r="BE165"/>
  <c r="BE168"/>
  <c r="BE172"/>
  <c r="BE176"/>
  <c r="BE180"/>
  <c r="BE196"/>
  <c r="BE209"/>
  <c r="BE211"/>
  <c r="BE217"/>
  <c r="BE229"/>
  <c r="BE239"/>
  <c r="BE246"/>
  <c r="BE248"/>
  <c r="BE252"/>
  <c r="BE254"/>
  <c r="BE266"/>
  <c r="BE269"/>
  <c r="BE276"/>
  <c r="BE280"/>
  <c r="BE284"/>
  <c r="BE290"/>
  <c r="BE301"/>
  <c r="BE303"/>
  <c r="BE307"/>
  <c r="BE313"/>
  <c r="BE317"/>
  <c r="BE319"/>
  <c r="BE325"/>
  <c r="BE337"/>
  <c r="BE339"/>
  <c r="BE139"/>
  <c r="BE143"/>
  <c r="BE147"/>
  <c r="BE151"/>
  <c r="BE153"/>
  <c r="BE157"/>
  <c r="BE159"/>
  <c r="BE161"/>
  <c r="BE163"/>
  <c r="BE170"/>
  <c r="BE178"/>
  <c r="BE182"/>
  <c r="BE184"/>
  <c r="BE186"/>
  <c r="BE188"/>
  <c r="BE192"/>
  <c r="BE194"/>
  <c r="BE199"/>
  <c r="BE201"/>
  <c r="BE203"/>
  <c r="BE207"/>
  <c r="BE213"/>
  <c r="BE215"/>
  <c r="BE219"/>
  <c r="BE221"/>
  <c r="BE223"/>
  <c r="BE232"/>
  <c r="BE235"/>
  <c r="BE241"/>
  <c r="BE260"/>
  <c r="BE262"/>
  <c r="BE264"/>
  <c r="BE286"/>
  <c r="BE288"/>
  <c r="BE296"/>
  <c r="BE298"/>
  <c r="BE331"/>
  <c r="BE333"/>
  <c r="BE335"/>
  <c r="BE341"/>
  <c i="14" r="J96"/>
  <c r="BE136"/>
  <c r="BE178"/>
  <c r="F95"/>
  <c r="BE152"/>
  <c r="BE154"/>
  <c r="BE162"/>
  <c r="BE168"/>
  <c r="BE145"/>
  <c r="BE185"/>
  <c r="BE130"/>
  <c r="BE138"/>
  <c r="BE140"/>
  <c r="BE156"/>
  <c r="BE174"/>
  <c r="BE181"/>
  <c r="J93"/>
  <c r="F96"/>
  <c r="J124"/>
  <c r="BE132"/>
  <c r="BE134"/>
  <c r="BE143"/>
  <c r="BE160"/>
  <c r="BE170"/>
  <c r="BE189"/>
  <c r="BE191"/>
  <c r="BE195"/>
  <c r="E85"/>
  <c r="BE147"/>
  <c r="BE149"/>
  <c r="BE158"/>
  <c r="BE164"/>
  <c r="BE166"/>
  <c r="BE172"/>
  <c r="BE176"/>
  <c r="BE183"/>
  <c r="BE187"/>
  <c r="BE193"/>
  <c r="BE197"/>
  <c r="BE199"/>
  <c r="BE201"/>
  <c r="BE203"/>
  <c r="BE205"/>
  <c i="1" r="BC110"/>
  <c i="13" r="J95"/>
  <c r="BE154"/>
  <c r="BE181"/>
  <c i="12" r="BK124"/>
  <c r="J124"/>
  <c r="J99"/>
  <c i="13" r="E85"/>
  <c r="J125"/>
  <c r="BE132"/>
  <c r="BE158"/>
  <c r="BE136"/>
  <c r="BE143"/>
  <c r="BE162"/>
  <c r="BE179"/>
  <c r="J122"/>
  <c r="BE134"/>
  <c r="BE147"/>
  <c r="BE152"/>
  <c r="BE164"/>
  <c r="BE183"/>
  <c r="BE187"/>
  <c r="BE191"/>
  <c r="F96"/>
  <c r="BE166"/>
  <c r="BE185"/>
  <c r="BE197"/>
  <c r="BE138"/>
  <c r="BE145"/>
  <c r="BE156"/>
  <c r="BE168"/>
  <c r="BE170"/>
  <c r="BE172"/>
  <c r="BE189"/>
  <c r="BE195"/>
  <c r="BE199"/>
  <c r="BE201"/>
  <c r="BE205"/>
  <c r="F95"/>
  <c r="BE130"/>
  <c r="BE140"/>
  <c r="BE150"/>
  <c r="BE160"/>
  <c r="BE174"/>
  <c r="BE177"/>
  <c r="BE193"/>
  <c r="BE203"/>
  <c i="12" r="BE126"/>
  <c r="BE173"/>
  <c r="BE195"/>
  <c r="BE200"/>
  <c r="BE263"/>
  <c r="BE351"/>
  <c r="BE373"/>
  <c r="BE437"/>
  <c r="BE163"/>
  <c r="BE180"/>
  <c r="BE221"/>
  <c r="BE237"/>
  <c r="BE303"/>
  <c r="BE307"/>
  <c r="BE353"/>
  <c r="BE385"/>
  <c r="BE391"/>
  <c r="BE411"/>
  <c i="11" r="J138"/>
  <c r="J99"/>
  <c i="12" r="BE151"/>
  <c r="BE161"/>
  <c r="BE255"/>
  <c r="BE259"/>
  <c r="BE273"/>
  <c r="BE277"/>
  <c r="BE287"/>
  <c r="BE293"/>
  <c r="BE327"/>
  <c r="BE389"/>
  <c r="BE399"/>
  <c r="BE401"/>
  <c r="BE423"/>
  <c r="BE431"/>
  <c r="BE480"/>
  <c r="BE484"/>
  <c i="11" r="J198"/>
  <c r="J106"/>
  <c i="12" r="BE149"/>
  <c r="BE159"/>
  <c r="BE165"/>
  <c r="BE168"/>
  <c r="BE170"/>
  <c r="BE226"/>
  <c r="BE242"/>
  <c r="BE244"/>
  <c r="BE361"/>
  <c r="BE415"/>
  <c r="BE443"/>
  <c r="BE451"/>
  <c r="BE459"/>
  <c r="BE465"/>
  <c r="BE486"/>
  <c r="BE514"/>
  <c r="J93"/>
  <c r="BE224"/>
  <c r="BE239"/>
  <c r="BE253"/>
  <c r="BE269"/>
  <c r="BE279"/>
  <c r="BE283"/>
  <c r="BE285"/>
  <c r="BE311"/>
  <c r="BE315"/>
  <c r="BE329"/>
  <c r="BE355"/>
  <c r="BE357"/>
  <c r="BE359"/>
  <c r="BE409"/>
  <c r="BE413"/>
  <c r="BE449"/>
  <c r="BE453"/>
  <c r="BE463"/>
  <c r="BE470"/>
  <c r="BE488"/>
  <c r="BE490"/>
  <c r="BE518"/>
  <c r="BE520"/>
  <c r="BE546"/>
  <c r="BE157"/>
  <c r="BE175"/>
  <c r="BE203"/>
  <c r="BE213"/>
  <c r="BE229"/>
  <c r="BE231"/>
  <c r="BE251"/>
  <c r="BE261"/>
  <c r="BE275"/>
  <c r="BE281"/>
  <c r="BE297"/>
  <c r="BE331"/>
  <c r="BE347"/>
  <c r="BE379"/>
  <c r="BE403"/>
  <c r="BE407"/>
  <c r="BE417"/>
  <c r="BE419"/>
  <c r="BE429"/>
  <c r="BE439"/>
  <c r="BE476"/>
  <c r="BE542"/>
  <c r="BE548"/>
  <c r="BE552"/>
  <c r="BE556"/>
  <c r="BE586"/>
  <c r="BE136"/>
  <c r="BE141"/>
  <c r="BE205"/>
  <c r="BE247"/>
  <c r="BE295"/>
  <c r="BE299"/>
  <c r="BE319"/>
  <c r="BE345"/>
  <c r="BE421"/>
  <c r="BE433"/>
  <c r="BE554"/>
  <c i="11" r="BK545"/>
  <c r="J545"/>
  <c r="J113"/>
  <c i="12" r="J91"/>
  <c r="BE138"/>
  <c r="BE144"/>
  <c r="BE153"/>
  <c r="BE155"/>
  <c r="BE183"/>
  <c r="BE193"/>
  <c r="BE219"/>
  <c r="BE249"/>
  <c r="BE257"/>
  <c r="BE289"/>
  <c r="BE291"/>
  <c r="BE305"/>
  <c r="BE325"/>
  <c r="BE365"/>
  <c r="BE371"/>
  <c r="BE383"/>
  <c r="BE387"/>
  <c r="BE395"/>
  <c r="BE427"/>
  <c r="BE568"/>
  <c i="11" r="BK163"/>
  <c i="12" r="F93"/>
  <c r="BE128"/>
  <c r="BE133"/>
  <c r="BE146"/>
  <c r="BE178"/>
  <c r="BE185"/>
  <c r="BE187"/>
  <c r="BE216"/>
  <c r="BE265"/>
  <c r="BE267"/>
  <c r="BE301"/>
  <c r="BE321"/>
  <c r="BE335"/>
  <c r="BE363"/>
  <c r="BE367"/>
  <c r="BE369"/>
  <c r="BE375"/>
  <c r="BE377"/>
  <c r="BE381"/>
  <c r="BE393"/>
  <c r="BE397"/>
  <c r="BE498"/>
  <c r="BE558"/>
  <c r="BE576"/>
  <c r="BE341"/>
  <c r="BE544"/>
  <c r="BE570"/>
  <c r="E85"/>
  <c r="F94"/>
  <c r="BE131"/>
  <c r="BE208"/>
  <c r="BE309"/>
  <c r="BE317"/>
  <c r="BE333"/>
  <c r="BE337"/>
  <c r="BE339"/>
  <c r="BE343"/>
  <c r="BE349"/>
  <c r="BE455"/>
  <c r="BE457"/>
  <c r="BE461"/>
  <c r="BE472"/>
  <c r="BE482"/>
  <c r="BE492"/>
  <c r="BE500"/>
  <c r="BE502"/>
  <c r="BE504"/>
  <c r="BE508"/>
  <c r="BE510"/>
  <c r="BE516"/>
  <c r="BE522"/>
  <c r="BE526"/>
  <c r="BE528"/>
  <c r="BE532"/>
  <c r="BE536"/>
  <c r="BE538"/>
  <c r="BE560"/>
  <c r="BE572"/>
  <c r="BE574"/>
  <c r="BE589"/>
  <c r="BE591"/>
  <c r="BE593"/>
  <c r="BE595"/>
  <c r="BE597"/>
  <c r="BE599"/>
  <c r="BE198"/>
  <c r="BE211"/>
  <c r="BE271"/>
  <c r="BE313"/>
  <c r="BE323"/>
  <c r="BE405"/>
  <c r="BE425"/>
  <c r="BE435"/>
  <c r="BE441"/>
  <c r="BE445"/>
  <c r="BE447"/>
  <c r="BE467"/>
  <c r="BE474"/>
  <c r="BE478"/>
  <c r="BE494"/>
  <c r="BE496"/>
  <c r="BE506"/>
  <c r="BE512"/>
  <c r="BE524"/>
  <c r="BE530"/>
  <c r="BE534"/>
  <c r="BE540"/>
  <c r="BE550"/>
  <c r="BE562"/>
  <c r="BE564"/>
  <c r="BE566"/>
  <c r="BE578"/>
  <c r="BE581"/>
  <c r="BE583"/>
  <c i="11" r="BE281"/>
  <c r="BE300"/>
  <c r="BE302"/>
  <c r="BE304"/>
  <c r="BE324"/>
  <c r="BE361"/>
  <c r="BE363"/>
  <c r="BE400"/>
  <c r="J93"/>
  <c r="F134"/>
  <c r="BE159"/>
  <c r="BE231"/>
  <c r="BE279"/>
  <c r="BE338"/>
  <c r="BE398"/>
  <c r="BE234"/>
  <c r="BE236"/>
  <c r="BE254"/>
  <c r="BE326"/>
  <c r="BE328"/>
  <c r="BE342"/>
  <c r="BE344"/>
  <c r="BE367"/>
  <c r="BE374"/>
  <c r="BE442"/>
  <c r="E85"/>
  <c r="J91"/>
  <c r="BE139"/>
  <c r="BE148"/>
  <c r="BE152"/>
  <c r="BE168"/>
  <c r="BE178"/>
  <c r="BE202"/>
  <c r="BE206"/>
  <c r="BE208"/>
  <c r="BE210"/>
  <c r="BE212"/>
  <c r="BE215"/>
  <c r="BE217"/>
  <c r="BE220"/>
  <c r="BE222"/>
  <c r="BE224"/>
  <c r="BE226"/>
  <c r="BE241"/>
  <c r="BE316"/>
  <c r="BE353"/>
  <c r="BE357"/>
  <c r="BE388"/>
  <c r="BE394"/>
  <c r="BE396"/>
  <c r="BE411"/>
  <c r="BE416"/>
  <c r="BE424"/>
  <c r="BE432"/>
  <c r="BE440"/>
  <c r="BE444"/>
  <c r="BE465"/>
  <c r="BE467"/>
  <c r="BE155"/>
  <c r="BE161"/>
  <c r="BE228"/>
  <c r="BE246"/>
  <c r="BE308"/>
  <c r="BE392"/>
  <c r="BE404"/>
  <c r="BE420"/>
  <c r="BE438"/>
  <c r="BE448"/>
  <c r="BE469"/>
  <c r="F93"/>
  <c r="BE180"/>
  <c r="BE183"/>
  <c r="BE276"/>
  <c r="BE285"/>
  <c r="BE340"/>
  <c r="BE346"/>
  <c r="BE348"/>
  <c r="BE355"/>
  <c r="BE359"/>
  <c r="BE382"/>
  <c r="BE408"/>
  <c r="BE430"/>
  <c r="BE450"/>
  <c r="BE463"/>
  <c r="BE484"/>
  <c r="BE486"/>
  <c r="BE497"/>
  <c r="BE516"/>
  <c r="BE165"/>
  <c r="BE190"/>
  <c r="BE256"/>
  <c r="BE290"/>
  <c r="BE294"/>
  <c r="BE298"/>
  <c r="BE318"/>
  <c r="BE322"/>
  <c r="BE332"/>
  <c r="BE384"/>
  <c r="BE454"/>
  <c r="BE480"/>
  <c r="BE488"/>
  <c r="BE518"/>
  <c r="BE520"/>
  <c r="BE530"/>
  <c r="BE238"/>
  <c r="BE243"/>
  <c r="BE252"/>
  <c r="BE259"/>
  <c r="BE261"/>
  <c r="BE264"/>
  <c r="BE266"/>
  <c r="BE306"/>
  <c r="BE330"/>
  <c r="BE372"/>
  <c r="BE402"/>
  <c r="BE434"/>
  <c r="BE473"/>
  <c r="BE543"/>
  <c r="BE552"/>
  <c r="BE588"/>
  <c r="BE590"/>
  <c r="BE619"/>
  <c r="BE426"/>
  <c r="BE458"/>
  <c r="BE476"/>
  <c r="BE478"/>
  <c r="BE502"/>
  <c r="BE507"/>
  <c r="BE509"/>
  <c r="BE512"/>
  <c r="BE554"/>
  <c r="BE573"/>
  <c r="BE576"/>
  <c r="J134"/>
  <c r="BE146"/>
  <c r="BE150"/>
  <c r="BE157"/>
  <c r="BE170"/>
  <c r="BE174"/>
  <c r="BE176"/>
  <c r="BE188"/>
  <c r="BE193"/>
  <c r="BE195"/>
  <c r="BE199"/>
  <c r="BE204"/>
  <c r="BE249"/>
  <c r="BE274"/>
  <c r="BE538"/>
  <c r="BE580"/>
  <c r="BE582"/>
  <c r="BE607"/>
  <c r="BE625"/>
  <c r="BE172"/>
  <c r="BE186"/>
  <c r="BE268"/>
  <c r="BE270"/>
  <c r="BE320"/>
  <c r="BE334"/>
  <c r="BE365"/>
  <c r="BE370"/>
  <c r="BE378"/>
  <c r="BE380"/>
  <c r="BE390"/>
  <c r="BE406"/>
  <c r="BE428"/>
  <c r="BE446"/>
  <c r="BE456"/>
  <c r="BE461"/>
  <c r="BE471"/>
  <c r="BE482"/>
  <c r="BE505"/>
  <c r="BE522"/>
  <c r="BE526"/>
  <c r="BE528"/>
  <c r="BE532"/>
  <c r="BE534"/>
  <c r="BE563"/>
  <c r="BE565"/>
  <c r="BE569"/>
  <c r="BE571"/>
  <c r="BE578"/>
  <c r="BE584"/>
  <c r="BE586"/>
  <c r="BE592"/>
  <c r="BE596"/>
  <c r="BE600"/>
  <c r="BE609"/>
  <c r="BE611"/>
  <c r="BE615"/>
  <c r="BE621"/>
  <c r="BE627"/>
  <c r="BE629"/>
  <c r="BE637"/>
  <c r="BE272"/>
  <c r="BE310"/>
  <c r="BE314"/>
  <c r="BE490"/>
  <c r="BE493"/>
  <c r="BE500"/>
  <c r="BE514"/>
  <c r="BE524"/>
  <c r="BE536"/>
  <c r="BE547"/>
  <c r="BE550"/>
  <c r="BE557"/>
  <c r="BE559"/>
  <c r="BE561"/>
  <c r="BE567"/>
  <c r="BE594"/>
  <c r="BE598"/>
  <c r="BE602"/>
  <c r="BE613"/>
  <c r="BE617"/>
  <c r="BE623"/>
  <c r="BE633"/>
  <c r="BE635"/>
  <c r="BE639"/>
  <c r="BE641"/>
  <c r="BE644"/>
  <c r="BE646"/>
  <c r="BE648"/>
  <c r="BE650"/>
  <c r="BE652"/>
  <c r="BE654"/>
  <c r="BE656"/>
  <c i="10" r="J95"/>
  <c r="J124"/>
  <c r="J127"/>
  <c r="BE142"/>
  <c r="BE150"/>
  <c r="BE170"/>
  <c r="BE183"/>
  <c i="9" r="J143"/>
  <c r="J104"/>
  <c i="10" r="F95"/>
  <c r="E116"/>
  <c r="BE144"/>
  <c r="BE146"/>
  <c r="BE159"/>
  <c r="F127"/>
  <c r="BE133"/>
  <c r="BE139"/>
  <c r="BE148"/>
  <c r="BE152"/>
  <c r="BE166"/>
  <c r="BE168"/>
  <c r="BE174"/>
  <c r="BE176"/>
  <c r="BE187"/>
  <c r="BE191"/>
  <c r="BE193"/>
  <c r="BE135"/>
  <c r="BE137"/>
  <c r="BE154"/>
  <c r="BE156"/>
  <c r="BE162"/>
  <c r="BE164"/>
  <c r="BE172"/>
  <c r="BE178"/>
  <c r="BE181"/>
  <c r="BE185"/>
  <c r="BE189"/>
  <c i="9" r="J96"/>
  <c r="BE186"/>
  <c r="BE188"/>
  <c r="BE190"/>
  <c r="BE236"/>
  <c r="J93"/>
  <c r="BE139"/>
  <c r="BE141"/>
  <c r="BE170"/>
  <c r="BE228"/>
  <c r="BE232"/>
  <c r="BE242"/>
  <c r="BE251"/>
  <c r="F95"/>
  <c r="J125"/>
  <c r="BE134"/>
  <c r="BE136"/>
  <c r="BE166"/>
  <c r="BE168"/>
  <c r="BE174"/>
  <c r="BE224"/>
  <c r="BE247"/>
  <c r="E85"/>
  <c r="F126"/>
  <c r="BE132"/>
  <c r="BE146"/>
  <c r="BE148"/>
  <c r="BE150"/>
  <c r="BE152"/>
  <c r="BE154"/>
  <c r="BE158"/>
  <c r="BE160"/>
  <c r="BE162"/>
  <c r="BE184"/>
  <c r="BE194"/>
  <c r="BE196"/>
  <c r="BE198"/>
  <c r="BE200"/>
  <c r="BE206"/>
  <c r="BE208"/>
  <c r="BE212"/>
  <c r="BE216"/>
  <c r="BE222"/>
  <c r="BE226"/>
  <c r="BE230"/>
  <c r="BE234"/>
  <c r="BE238"/>
  <c r="BE240"/>
  <c r="BE244"/>
  <c r="BE255"/>
  <c r="BE144"/>
  <c r="BE156"/>
  <c r="BE164"/>
  <c r="BE172"/>
  <c r="BE176"/>
  <c r="BE178"/>
  <c r="BE180"/>
  <c r="BE182"/>
  <c r="BE192"/>
  <c r="BE202"/>
  <c r="BE204"/>
  <c r="BE210"/>
  <c r="BE214"/>
  <c r="BE218"/>
  <c r="BE220"/>
  <c r="BE249"/>
  <c r="BE253"/>
  <c i="8" r="BE162"/>
  <c r="BE214"/>
  <c r="BE216"/>
  <c r="BE223"/>
  <c r="BE168"/>
  <c r="BE175"/>
  <c r="BE181"/>
  <c r="BE190"/>
  <c r="BE212"/>
  <c r="BE218"/>
  <c r="BE239"/>
  <c r="E85"/>
  <c r="J95"/>
  <c r="F133"/>
  <c r="BE147"/>
  <c r="BE183"/>
  <c r="BE192"/>
  <c r="BE194"/>
  <c r="BE198"/>
  <c r="BE259"/>
  <c i="7" r="J136"/>
  <c r="J102"/>
  <c i="8" r="J93"/>
  <c r="BE151"/>
  <c r="BE170"/>
  <c r="BE179"/>
  <c r="BE255"/>
  <c r="BE210"/>
  <c r="BE227"/>
  <c r="BE272"/>
  <c r="BE314"/>
  <c r="BE328"/>
  <c r="F95"/>
  <c r="BE139"/>
  <c r="BE164"/>
  <c r="BE196"/>
  <c r="BE290"/>
  <c r="BE300"/>
  <c r="BE304"/>
  <c r="BE318"/>
  <c r="BE177"/>
  <c r="BE282"/>
  <c r="BE322"/>
  <c r="BE336"/>
  <c r="BE142"/>
  <c r="BE144"/>
  <c r="BE153"/>
  <c r="BE160"/>
  <c r="BE172"/>
  <c r="BE186"/>
  <c r="BE188"/>
  <c r="BE202"/>
  <c r="BE204"/>
  <c r="BE206"/>
  <c r="BE243"/>
  <c r="BE253"/>
  <c r="BE257"/>
  <c r="BE268"/>
  <c r="BE270"/>
  <c r="BE274"/>
  <c r="BE280"/>
  <c r="BE284"/>
  <c r="BE292"/>
  <c r="BE298"/>
  <c r="BE310"/>
  <c r="BE312"/>
  <c r="BE332"/>
  <c r="BE334"/>
  <c r="BE338"/>
  <c r="BE342"/>
  <c r="BE346"/>
  <c r="BE348"/>
  <c r="BE351"/>
  <c r="BE149"/>
  <c r="BE166"/>
  <c r="BE237"/>
  <c r="BE251"/>
  <c r="BE262"/>
  <c r="BE264"/>
  <c r="BE276"/>
  <c r="BE278"/>
  <c r="BE286"/>
  <c r="BE296"/>
  <c r="BE302"/>
  <c r="BE330"/>
  <c r="BE353"/>
  <c r="J96"/>
  <c r="BE156"/>
  <c r="BE200"/>
  <c r="BE208"/>
  <c r="BE220"/>
  <c r="BE225"/>
  <c r="BE229"/>
  <c r="BE231"/>
  <c r="BE233"/>
  <c r="BE235"/>
  <c r="BE241"/>
  <c r="BE245"/>
  <c r="BE247"/>
  <c r="BE249"/>
  <c r="BE266"/>
  <c r="BE288"/>
  <c r="BE294"/>
  <c r="BE306"/>
  <c r="BE308"/>
  <c r="BE316"/>
  <c r="BE320"/>
  <c r="BE324"/>
  <c r="BE326"/>
  <c r="BE340"/>
  <c r="BE344"/>
  <c r="BE355"/>
  <c i="7" r="BE145"/>
  <c r="BE194"/>
  <c r="BE196"/>
  <c i="6" r="BK144"/>
  <c r="J144"/>
  <c r="J99"/>
  <c i="7" r="F96"/>
  <c r="J130"/>
  <c r="BE141"/>
  <c r="BE190"/>
  <c r="BE226"/>
  <c r="BE230"/>
  <c r="BE232"/>
  <c r="BE235"/>
  <c r="BE241"/>
  <c r="BE245"/>
  <c r="BE249"/>
  <c r="BE253"/>
  <c r="BE271"/>
  <c r="F95"/>
  <c r="BE147"/>
  <c r="BE155"/>
  <c r="BE200"/>
  <c r="BE218"/>
  <c r="BE257"/>
  <c r="BE277"/>
  <c r="BE292"/>
  <c r="BE302"/>
  <c r="BE333"/>
  <c r="BE335"/>
  <c r="BE337"/>
  <c r="BE339"/>
  <c r="BE341"/>
  <c r="BE344"/>
  <c r="BE361"/>
  <c r="BE247"/>
  <c r="BE251"/>
  <c r="BE281"/>
  <c r="BE285"/>
  <c r="BE296"/>
  <c r="BE300"/>
  <c r="BE306"/>
  <c r="BE308"/>
  <c r="BE318"/>
  <c r="BE331"/>
  <c r="E85"/>
  <c r="J96"/>
  <c r="BE186"/>
  <c r="BE198"/>
  <c r="BE202"/>
  <c r="BE206"/>
  <c i="6" r="BK1700"/>
  <c r="J1700"/>
  <c r="J120"/>
  <c i="7" r="J93"/>
  <c r="BE139"/>
  <c r="BE143"/>
  <c r="BE151"/>
  <c r="BE153"/>
  <c r="BE157"/>
  <c r="BE160"/>
  <c r="BE162"/>
  <c r="BE175"/>
  <c r="BE179"/>
  <c r="BE181"/>
  <c r="BE183"/>
  <c r="BE204"/>
  <c r="BE210"/>
  <c r="BE212"/>
  <c r="BE216"/>
  <c r="BE224"/>
  <c r="BE239"/>
  <c r="BE259"/>
  <c r="BE261"/>
  <c r="BE265"/>
  <c r="BE269"/>
  <c r="BE279"/>
  <c r="BE283"/>
  <c r="BE287"/>
  <c r="BE289"/>
  <c r="BE298"/>
  <c r="BE312"/>
  <c r="BE316"/>
  <c r="BE321"/>
  <c r="BE329"/>
  <c r="BE350"/>
  <c r="BE352"/>
  <c r="BE354"/>
  <c r="BE358"/>
  <c r="BE363"/>
  <c r="BE365"/>
  <c r="BE367"/>
  <c r="BE137"/>
  <c r="BE149"/>
  <c r="BE164"/>
  <c r="BE167"/>
  <c r="BE171"/>
  <c r="BE177"/>
  <c r="BE188"/>
  <c r="BE192"/>
  <c r="BE208"/>
  <c r="BE214"/>
  <c r="BE220"/>
  <c r="BE222"/>
  <c r="BE228"/>
  <c r="BE237"/>
  <c r="BE243"/>
  <c r="BE255"/>
  <c r="BE263"/>
  <c r="BE267"/>
  <c r="BE273"/>
  <c r="BE275"/>
  <c r="BE294"/>
  <c r="BE304"/>
  <c r="BE310"/>
  <c r="BE314"/>
  <c r="BE323"/>
  <c r="BE325"/>
  <c r="BE327"/>
  <c r="BE346"/>
  <c r="BE348"/>
  <c r="BE356"/>
  <c i="6" r="E85"/>
  <c r="BE247"/>
  <c r="BE253"/>
  <c r="BE275"/>
  <c r="BE348"/>
  <c r="BE428"/>
  <c r="BE456"/>
  <c r="BE468"/>
  <c r="BE486"/>
  <c r="BE492"/>
  <c r="BE516"/>
  <c r="BE518"/>
  <c r="BE560"/>
  <c r="BE609"/>
  <c r="F139"/>
  <c r="BE146"/>
  <c r="BE279"/>
  <c r="BE289"/>
  <c r="BE417"/>
  <c r="BE478"/>
  <c r="BE620"/>
  <c r="BE646"/>
  <c r="BE708"/>
  <c r="BE728"/>
  <c r="J139"/>
  <c r="BE454"/>
  <c r="BE462"/>
  <c r="BE928"/>
  <c r="BE931"/>
  <c i="5" r="BK143"/>
  <c i="6" r="BE400"/>
  <c r="BE420"/>
  <c r="BE458"/>
  <c r="BE466"/>
  <c r="BE510"/>
  <c r="BE1001"/>
  <c r="BE1003"/>
  <c r="BE1049"/>
  <c r="BE498"/>
  <c r="BE532"/>
  <c r="BE548"/>
  <c r="BE550"/>
  <c r="BE574"/>
  <c r="BE590"/>
  <c r="J94"/>
  <c r="F140"/>
  <c r="BE151"/>
  <c r="BE223"/>
  <c r="BE236"/>
  <c r="BE249"/>
  <c r="BE265"/>
  <c r="BE271"/>
  <c r="BE339"/>
  <c r="BE355"/>
  <c r="BE405"/>
  <c r="BE439"/>
  <c r="BE444"/>
  <c r="BE450"/>
  <c r="BE480"/>
  <c r="BE490"/>
  <c r="BE522"/>
  <c r="BE526"/>
  <c r="BE536"/>
  <c r="BE542"/>
  <c r="BE546"/>
  <c r="BE556"/>
  <c r="BE558"/>
  <c r="BE562"/>
  <c r="BE572"/>
  <c r="BE577"/>
  <c r="BE596"/>
  <c r="BE616"/>
  <c r="BE639"/>
  <c r="BE654"/>
  <c r="BE665"/>
  <c r="BE678"/>
  <c r="BE688"/>
  <c r="BE696"/>
  <c r="BE702"/>
  <c r="BE705"/>
  <c r="BE714"/>
  <c r="BE716"/>
  <c r="BE721"/>
  <c r="BE730"/>
  <c r="BE733"/>
  <c r="BE736"/>
  <c r="BE743"/>
  <c r="BE749"/>
  <c r="BE756"/>
  <c r="BE761"/>
  <c r="BE764"/>
  <c r="BE767"/>
  <c r="BE797"/>
  <c r="BE817"/>
  <c r="BE826"/>
  <c r="BE843"/>
  <c r="BE850"/>
  <c r="BE889"/>
  <c r="BE900"/>
  <c r="BE904"/>
  <c r="BE924"/>
  <c r="BE926"/>
  <c r="BE934"/>
  <c r="BE938"/>
  <c r="BE940"/>
  <c r="BE944"/>
  <c r="BE953"/>
  <c r="BE957"/>
  <c r="BE963"/>
  <c r="BE965"/>
  <c r="BE969"/>
  <c r="BE971"/>
  <c r="BE979"/>
  <c r="BE991"/>
  <c r="BE993"/>
  <c r="BE995"/>
  <c r="BE997"/>
  <c r="BE999"/>
  <c r="BE1005"/>
  <c r="BE1014"/>
  <c r="BE1017"/>
  <c r="BE1019"/>
  <c r="BE1021"/>
  <c r="BE1023"/>
  <c r="BE1031"/>
  <c r="BE1036"/>
  <c r="BE1047"/>
  <c r="BE1068"/>
  <c r="BE1082"/>
  <c r="BE1267"/>
  <c r="BE1239"/>
  <c r="BE1241"/>
  <c r="BE1314"/>
  <c r="BE1333"/>
  <c r="BE1342"/>
  <c r="BE1378"/>
  <c r="BE1429"/>
  <c r="BE1450"/>
  <c r="BE1144"/>
  <c r="BE1149"/>
  <c r="BE1158"/>
  <c r="BE1165"/>
  <c r="BE1174"/>
  <c r="BE1178"/>
  <c r="BE1182"/>
  <c r="BE1189"/>
  <c r="BE1215"/>
  <c r="BE1219"/>
  <c r="BE1221"/>
  <c r="BE1225"/>
  <c r="BE1229"/>
  <c r="BE1231"/>
  <c r="BE1294"/>
  <c r="BE1347"/>
  <c r="BE1402"/>
  <c r="BE1414"/>
  <c r="BE1423"/>
  <c r="BE1479"/>
  <c r="BE1493"/>
  <c r="BE1552"/>
  <c r="BE1557"/>
  <c r="BE1608"/>
  <c r="BE1611"/>
  <c r="BE1616"/>
  <c r="BE1629"/>
  <c r="BE1641"/>
  <c r="BE1643"/>
  <c r="BE1657"/>
  <c r="BE1672"/>
  <c r="BE1299"/>
  <c r="BE1304"/>
  <c r="BE1375"/>
  <c r="BE1405"/>
  <c r="BE1508"/>
  <c r="BE1579"/>
  <c r="BE1593"/>
  <c r="J91"/>
  <c r="BE179"/>
  <c r="BE205"/>
  <c r="BE234"/>
  <c r="BE257"/>
  <c r="BE269"/>
  <c r="BE281"/>
  <c r="BE334"/>
  <c r="BE345"/>
  <c r="BE412"/>
  <c r="BE464"/>
  <c r="BE470"/>
  <c r="BE472"/>
  <c r="BE474"/>
  <c r="BE484"/>
  <c r="BE496"/>
  <c r="BE502"/>
  <c r="BE504"/>
  <c r="BE508"/>
  <c r="BE514"/>
  <c r="BE524"/>
  <c r="BE530"/>
  <c r="BE534"/>
  <c r="BE538"/>
  <c r="BE540"/>
  <c r="BE554"/>
  <c r="BE566"/>
  <c r="BE570"/>
  <c r="BE585"/>
  <c r="BE602"/>
  <c r="BE628"/>
  <c r="BE636"/>
  <c r="BE651"/>
  <c r="BE662"/>
  <c r="BE668"/>
  <c r="BE680"/>
  <c r="BE693"/>
  <c r="BE699"/>
  <c r="BE711"/>
  <c r="BE726"/>
  <c r="BE752"/>
  <c r="BE787"/>
  <c r="BE792"/>
  <c r="BE807"/>
  <c r="BE835"/>
  <c r="BE861"/>
  <c r="BE868"/>
  <c r="BE875"/>
  <c r="BE879"/>
  <c r="BE884"/>
  <c r="BE909"/>
  <c r="BE914"/>
  <c r="BE919"/>
  <c r="BE947"/>
  <c r="BE949"/>
  <c r="BE951"/>
  <c r="BE955"/>
  <c r="BE959"/>
  <c r="BE961"/>
  <c r="BE967"/>
  <c r="BE973"/>
  <c r="BE975"/>
  <c r="BE977"/>
  <c r="BE981"/>
  <c r="BE983"/>
  <c r="BE985"/>
  <c r="BE987"/>
  <c r="BE989"/>
  <c r="BE1008"/>
  <c r="BE1011"/>
  <c r="BE1025"/>
  <c r="BE1027"/>
  <c r="BE1029"/>
  <c r="BE1033"/>
  <c r="BE1041"/>
  <c r="BE1044"/>
  <c r="BE1051"/>
  <c r="BE1053"/>
  <c r="BE1055"/>
  <c r="BE1062"/>
  <c r="BE1074"/>
  <c r="BE1078"/>
  <c r="BE1086"/>
  <c r="BE1090"/>
  <c r="BE1100"/>
  <c r="BE1110"/>
  <c r="BE1117"/>
  <c r="BE1124"/>
  <c r="BE1131"/>
  <c r="BE1135"/>
  <c r="BE1139"/>
  <c r="BE1198"/>
  <c r="BE1211"/>
  <c r="BE1223"/>
  <c r="BE1235"/>
  <c r="BE1237"/>
  <c r="BE1245"/>
  <c r="BE1249"/>
  <c r="BE1251"/>
  <c r="BE1253"/>
  <c r="BE1255"/>
  <c r="BE1259"/>
  <c r="BE1261"/>
  <c r="BE1264"/>
  <c r="BE1280"/>
  <c r="BE1282"/>
  <c r="BE1286"/>
  <c r="BE1288"/>
  <c r="BE1290"/>
  <c r="BE1309"/>
  <c r="BE1339"/>
  <c r="BE1353"/>
  <c r="BE1356"/>
  <c r="BE1360"/>
  <c r="BE1366"/>
  <c r="BE1372"/>
  <c r="BE1396"/>
  <c r="BE1432"/>
  <c r="BE1447"/>
  <c r="BE1501"/>
  <c r="BE1504"/>
  <c r="BE1525"/>
  <c r="BE1547"/>
  <c r="BE1562"/>
  <c r="BE1573"/>
  <c r="BE1587"/>
  <c r="BE1590"/>
  <c r="BE1599"/>
  <c r="BE1602"/>
  <c r="BE1619"/>
  <c r="BE1625"/>
  <c r="BE1631"/>
  <c r="BE1633"/>
  <c r="BE1637"/>
  <c r="BE1646"/>
  <c r="BE1648"/>
  <c r="BE1653"/>
  <c r="BE1655"/>
  <c r="BE1661"/>
  <c r="BE1667"/>
  <c r="BE1680"/>
  <c r="BE1683"/>
  <c r="BE1689"/>
  <c r="BE1702"/>
  <c r="BE194"/>
  <c r="BE285"/>
  <c r="BE342"/>
  <c r="BE351"/>
  <c r="BE1207"/>
  <c r="BE1233"/>
  <c r="BE1243"/>
  <c r="BE1247"/>
  <c r="BE1257"/>
  <c r="BE1272"/>
  <c r="BE1277"/>
  <c r="BE1292"/>
  <c r="BE1297"/>
  <c r="BE1301"/>
  <c r="BE1319"/>
  <c r="BE1324"/>
  <c r="BE1327"/>
  <c r="BE1330"/>
  <c r="BE1363"/>
  <c r="BE1381"/>
  <c r="BE1387"/>
  <c r="BE1393"/>
  <c r="BE1399"/>
  <c r="BE1408"/>
  <c r="BE1411"/>
  <c r="BE1417"/>
  <c r="BE1420"/>
  <c r="BE1437"/>
  <c r="BE1442"/>
  <c r="BE1453"/>
  <c r="BE1456"/>
  <c r="BE1459"/>
  <c r="BE1462"/>
  <c r="BE1473"/>
  <c r="BE1487"/>
  <c r="BE1513"/>
  <c r="BE1519"/>
  <c r="BE1531"/>
  <c r="BE1534"/>
  <c r="BE1540"/>
  <c r="BE1567"/>
  <c r="BE1584"/>
  <c r="BE1596"/>
  <c r="BE1605"/>
  <c r="BE1622"/>
  <c r="BE1627"/>
  <c r="BE1635"/>
  <c r="BE1639"/>
  <c r="BE1650"/>
  <c r="BE1659"/>
  <c r="BE1663"/>
  <c r="BE1670"/>
  <c r="BE1674"/>
  <c r="BE1677"/>
  <c r="BE1692"/>
  <c r="BE1695"/>
  <c r="BE1698"/>
  <c r="BE1704"/>
  <c i="4" r="BK128"/>
  <c r="J128"/>
  <c r="J99"/>
  <c r="BK257"/>
  <c r="J257"/>
  <c r="J104"/>
  <c i="5" r="F124"/>
  <c r="BE179"/>
  <c r="BE211"/>
  <c r="BE253"/>
  <c r="BE269"/>
  <c r="BE274"/>
  <c r="BE284"/>
  <c r="BE355"/>
  <c r="BE140"/>
  <c r="BE219"/>
  <c r="BE237"/>
  <c r="BE239"/>
  <c r="BE300"/>
  <c r="BE362"/>
  <c r="BE151"/>
  <c r="BE243"/>
  <c r="BE287"/>
  <c r="BE312"/>
  <c r="BE316"/>
  <c r="BE341"/>
  <c r="BE374"/>
  <c r="E85"/>
  <c r="J91"/>
  <c r="J93"/>
  <c r="J94"/>
  <c r="BE154"/>
  <c r="BE167"/>
  <c r="BE182"/>
  <c r="BE195"/>
  <c r="BE199"/>
  <c r="BE207"/>
  <c r="BE217"/>
  <c r="BE226"/>
  <c r="BE230"/>
  <c r="BE233"/>
  <c r="BE246"/>
  <c r="BE278"/>
  <c r="BE291"/>
  <c r="BE309"/>
  <c r="BE322"/>
  <c r="BE325"/>
  <c r="BE329"/>
  <c r="BE333"/>
  <c r="BE345"/>
  <c r="BE349"/>
  <c r="BE366"/>
  <c r="BE372"/>
  <c r="F93"/>
  <c r="BE130"/>
  <c r="BE136"/>
  <c r="BE145"/>
  <c r="BE158"/>
  <c r="BE164"/>
  <c r="BE171"/>
  <c r="BE173"/>
  <c r="BE191"/>
  <c r="BE203"/>
  <c r="BE223"/>
  <c r="BE250"/>
  <c r="BE257"/>
  <c r="BE260"/>
  <c r="BE266"/>
  <c r="BE272"/>
  <c r="BE294"/>
  <c r="BE305"/>
  <c r="BE337"/>
  <c r="BE358"/>
  <c r="BE370"/>
  <c i="4" r="J94"/>
  <c r="BE172"/>
  <c r="BE225"/>
  <c r="E85"/>
  <c r="F94"/>
  <c r="F123"/>
  <c r="BE250"/>
  <c i="3" r="J148"/>
  <c r="J100"/>
  <c i="4" r="J91"/>
  <c r="BE155"/>
  <c r="BE179"/>
  <c r="BE210"/>
  <c r="BE247"/>
  <c r="BE254"/>
  <c r="J93"/>
  <c r="BE134"/>
  <c r="BE162"/>
  <c r="BE169"/>
  <c r="BE190"/>
  <c r="BE200"/>
  <c r="BE214"/>
  <c r="BE228"/>
  <c r="BE235"/>
  <c r="BE265"/>
  <c r="BE277"/>
  <c r="BE279"/>
  <c r="BE242"/>
  <c r="BE130"/>
  <c r="BE141"/>
  <c r="BE148"/>
  <c r="BE159"/>
  <c r="BE185"/>
  <c r="BE207"/>
  <c r="BE218"/>
  <c r="BE259"/>
  <c r="BE263"/>
  <c i="2" r="J731"/>
  <c r="J110"/>
  <c i="3" r="BE285"/>
  <c r="BE346"/>
  <c r="BE398"/>
  <c r="BE477"/>
  <c r="BE495"/>
  <c r="BE547"/>
  <c r="BE550"/>
  <c r="BE553"/>
  <c r="BE606"/>
  <c r="BE665"/>
  <c r="J93"/>
  <c r="J94"/>
  <c r="J140"/>
  <c r="BE153"/>
  <c r="BE157"/>
  <c r="BE169"/>
  <c r="BE176"/>
  <c r="BE180"/>
  <c r="BE186"/>
  <c r="BE190"/>
  <c r="BE193"/>
  <c r="BE196"/>
  <c r="BE202"/>
  <c r="BE205"/>
  <c r="BE209"/>
  <c r="BE263"/>
  <c r="BE527"/>
  <c r="BE583"/>
  <c r="BE637"/>
  <c r="BE644"/>
  <c r="BE669"/>
  <c r="BE685"/>
  <c r="BE689"/>
  <c r="BE754"/>
  <c r="BE763"/>
  <c r="BE792"/>
  <c r="F93"/>
  <c r="BE149"/>
  <c r="BE215"/>
  <c r="BE231"/>
  <c r="BE236"/>
  <c r="BE240"/>
  <c r="BE244"/>
  <c r="BE247"/>
  <c r="BE251"/>
  <c r="BE293"/>
  <c r="BE299"/>
  <c r="BE303"/>
  <c r="BE357"/>
  <c r="BE365"/>
  <c r="BE376"/>
  <c r="BE384"/>
  <c r="BE393"/>
  <c r="BE405"/>
  <c r="BE409"/>
  <c r="BE416"/>
  <c r="BE441"/>
  <c r="BE469"/>
  <c r="BE473"/>
  <c r="BE483"/>
  <c r="BE505"/>
  <c r="BE509"/>
  <c r="BE521"/>
  <c r="BE535"/>
  <c r="BE564"/>
  <c r="BE567"/>
  <c r="BE571"/>
  <c r="BE577"/>
  <c r="BE589"/>
  <c r="BE595"/>
  <c r="BE601"/>
  <c r="BE617"/>
  <c r="BE621"/>
  <c r="BE625"/>
  <c r="BE633"/>
  <c r="BE641"/>
  <c r="BE647"/>
  <c r="BE650"/>
  <c r="BE654"/>
  <c r="BE661"/>
  <c r="BE677"/>
  <c r="BE693"/>
  <c r="BE696"/>
  <c r="BE699"/>
  <c r="BE709"/>
  <c r="BE712"/>
  <c r="BE718"/>
  <c r="BE722"/>
  <c r="BE730"/>
  <c r="BE759"/>
  <c r="BE771"/>
  <c r="BE777"/>
  <c r="BE781"/>
  <c r="BE785"/>
  <c r="BE810"/>
  <c r="BE813"/>
  <c r="BE830"/>
  <c r="BE836"/>
  <c r="BE847"/>
  <c r="BE855"/>
  <c r="BE867"/>
  <c r="BE883"/>
  <c r="BE887"/>
  <c r="BE891"/>
  <c r="E85"/>
  <c r="F94"/>
  <c r="BE161"/>
  <c r="BE165"/>
  <c r="BE219"/>
  <c r="BE225"/>
  <c r="BE228"/>
  <c r="BE255"/>
  <c r="BE259"/>
  <c r="BE266"/>
  <c r="BE274"/>
  <c r="BE276"/>
  <c r="BE290"/>
  <c r="BE341"/>
  <c r="BE425"/>
  <c r="BE429"/>
  <c r="BE433"/>
  <c r="BE437"/>
  <c r="BE449"/>
  <c r="BE457"/>
  <c r="BE465"/>
  <c r="BE487"/>
  <c r="BE491"/>
  <c r="BE515"/>
  <c r="BE544"/>
  <c r="BE556"/>
  <c r="BE560"/>
  <c r="BE574"/>
  <c r="BE580"/>
  <c r="BE586"/>
  <c r="BE592"/>
  <c r="BE598"/>
  <c r="BE614"/>
  <c r="BE629"/>
  <c r="BE657"/>
  <c r="BE673"/>
  <c r="BE681"/>
  <c r="BE703"/>
  <c r="BE706"/>
  <c r="BE715"/>
  <c r="BE726"/>
  <c r="BE735"/>
  <c r="BE741"/>
  <c r="BE750"/>
  <c r="BE767"/>
  <c r="BE775"/>
  <c r="BE789"/>
  <c r="BE795"/>
  <c r="BE798"/>
  <c r="BE806"/>
  <c r="BE816"/>
  <c r="BE819"/>
  <c r="BE825"/>
  <c r="BE843"/>
  <c r="BE851"/>
  <c r="BE859"/>
  <c r="BE877"/>
  <c r="BE900"/>
  <c r="BE912"/>
  <c r="BE928"/>
  <c r="BE938"/>
  <c r="BE943"/>
  <c r="BE957"/>
  <c i="2" r="J94"/>
  <c r="F144"/>
  <c r="BE163"/>
  <c r="BE261"/>
  <c r="BE435"/>
  <c r="BE661"/>
  <c r="BE677"/>
  <c r="BE687"/>
  <c r="BE770"/>
  <c r="BE787"/>
  <c r="BE806"/>
  <c r="BE907"/>
  <c r="BE913"/>
  <c r="BE938"/>
  <c r="BE1004"/>
  <c r="BE1044"/>
  <c r="BE321"/>
  <c r="BE359"/>
  <c r="BE469"/>
  <c r="BE485"/>
  <c r="BE646"/>
  <c r="BE674"/>
  <c r="BE761"/>
  <c r="BE764"/>
  <c r="BE773"/>
  <c r="BE813"/>
  <c r="BE819"/>
  <c r="BE858"/>
  <c r="BE929"/>
  <c r="BE1042"/>
  <c r="BE1060"/>
  <c r="BE1080"/>
  <c r="E85"/>
  <c r="BE167"/>
  <c r="BE188"/>
  <c r="BE302"/>
  <c r="BE310"/>
  <c r="BE344"/>
  <c r="BE432"/>
  <c r="BE438"/>
  <c r="BE442"/>
  <c r="BE448"/>
  <c r="BE455"/>
  <c r="BE459"/>
  <c r="BE465"/>
  <c r="BE502"/>
  <c r="BE553"/>
  <c r="BE631"/>
  <c r="BE680"/>
  <c r="BE690"/>
  <c r="BE780"/>
  <c r="BE1018"/>
  <c r="BE1046"/>
  <c r="J91"/>
  <c r="F143"/>
  <c r="BE177"/>
  <c r="BE196"/>
  <c r="BE220"/>
  <c r="BE239"/>
  <c r="BE254"/>
  <c r="BE267"/>
  <c r="BE271"/>
  <c r="BE288"/>
  <c r="BE492"/>
  <c r="BE571"/>
  <c r="BE594"/>
  <c r="BE671"/>
  <c r="BE709"/>
  <c r="BE745"/>
  <c r="BE757"/>
  <c r="BE777"/>
  <c r="BE809"/>
  <c r="BE1048"/>
  <c r="BE1054"/>
  <c r="BE1086"/>
  <c r="BE1089"/>
  <c r="BE1095"/>
  <c r="BE1100"/>
  <c r="BE1121"/>
  <c r="BE1132"/>
  <c r="BE1143"/>
  <c r="BE1158"/>
  <c r="BE1182"/>
  <c r="BE231"/>
  <c r="BE381"/>
  <c r="BE498"/>
  <c r="BE541"/>
  <c r="BE567"/>
  <c r="BE577"/>
  <c r="BE634"/>
  <c r="BE651"/>
  <c r="BE741"/>
  <c r="BE797"/>
  <c r="BE816"/>
  <c r="BE951"/>
  <c r="BE1035"/>
  <c r="BE1439"/>
  <c r="J93"/>
  <c r="BE333"/>
  <c r="BE363"/>
  <c r="BE394"/>
  <c r="BE429"/>
  <c r="BE472"/>
  <c r="BE479"/>
  <c r="BE580"/>
  <c r="BE591"/>
  <c r="BE603"/>
  <c r="BE612"/>
  <c r="BE620"/>
  <c r="BE654"/>
  <c r="BE738"/>
  <c r="BE840"/>
  <c r="BE846"/>
  <c r="BE988"/>
  <c r="BE1188"/>
  <c r="BE1199"/>
  <c r="BE1209"/>
  <c r="BE1290"/>
  <c r="BE1328"/>
  <c r="BE1344"/>
  <c r="BE1384"/>
  <c r="BE1399"/>
  <c r="BE851"/>
  <c r="BE854"/>
  <c r="BE865"/>
  <c r="BE869"/>
  <c r="BE955"/>
  <c r="BE1126"/>
  <c r="BE1138"/>
  <c r="BE1149"/>
  <c r="BE1215"/>
  <c r="BE1218"/>
  <c r="BE1311"/>
  <c r="BE1361"/>
  <c r="BE1519"/>
  <c r="BE150"/>
  <c r="BE173"/>
  <c r="BE235"/>
  <c r="BE246"/>
  <c r="BE328"/>
  <c r="BE414"/>
  <c r="BE514"/>
  <c r="BE518"/>
  <c r="BE583"/>
  <c r="BE703"/>
  <c r="BE732"/>
  <c r="BE880"/>
  <c r="BE882"/>
  <c r="BE891"/>
  <c r="BE925"/>
  <c r="BE1010"/>
  <c r="BE1031"/>
  <c r="BE1052"/>
  <c r="BE1113"/>
  <c r="BE1124"/>
  <c r="BE1165"/>
  <c r="BE1195"/>
  <c r="BE1206"/>
  <c r="BE1491"/>
  <c r="BE156"/>
  <c r="BE210"/>
  <c r="BE318"/>
  <c r="BE535"/>
  <c r="BE665"/>
  <c r="BE826"/>
  <c r="BE835"/>
  <c r="BE862"/>
  <c r="BE874"/>
  <c r="BE921"/>
  <c r="BE945"/>
  <c r="BE963"/>
  <c r="BE1396"/>
  <c r="BE1457"/>
  <c r="BE1571"/>
  <c r="BE1577"/>
  <c r="BE1589"/>
  <c r="BE1608"/>
  <c r="BE1641"/>
  <c r="BE1658"/>
  <c r="BE181"/>
  <c r="BE278"/>
  <c r="BE340"/>
  <c r="BE372"/>
  <c r="BE488"/>
  <c r="BE525"/>
  <c r="BE657"/>
  <c r="BE668"/>
  <c r="BE706"/>
  <c r="BE711"/>
  <c r="BE876"/>
  <c r="BE1239"/>
  <c r="BE1275"/>
  <c r="BE1324"/>
  <c r="BE1334"/>
  <c r="BE1351"/>
  <c r="BE1373"/>
  <c r="BE1426"/>
  <c r="BE306"/>
  <c r="BE354"/>
  <c r="BE462"/>
  <c r="BE506"/>
  <c r="BE586"/>
  <c r="BE638"/>
  <c r="BE693"/>
  <c r="BE696"/>
  <c r="BE727"/>
  <c r="BE784"/>
  <c r="BE790"/>
  <c r="BE828"/>
  <c r="BE895"/>
  <c r="BE899"/>
  <c r="BE995"/>
  <c r="BE1027"/>
  <c r="BE1063"/>
  <c r="BE1066"/>
  <c r="BE1073"/>
  <c r="BE1084"/>
  <c r="BE1097"/>
  <c r="BE1103"/>
  <c r="BE1119"/>
  <c r="BE1130"/>
  <c r="BE1135"/>
  <c r="BE1155"/>
  <c r="BE1162"/>
  <c r="BE1175"/>
  <c r="BE1179"/>
  <c r="BE1202"/>
  <c r="BE1221"/>
  <c r="BE1224"/>
  <c r="BE1230"/>
  <c r="BE1266"/>
  <c r="BE1296"/>
  <c r="BE1300"/>
  <c r="BE1304"/>
  <c r="BE1314"/>
  <c r="BE1336"/>
  <c r="BE1340"/>
  <c r="BE1357"/>
  <c r="BE1367"/>
  <c r="BE1390"/>
  <c r="BE1405"/>
  <c r="BE1412"/>
  <c r="BE1429"/>
  <c r="BE1443"/>
  <c r="BE1450"/>
  <c r="BE1464"/>
  <c r="BE1481"/>
  <c r="BE1501"/>
  <c r="BE1507"/>
  <c r="BE1529"/>
  <c r="BE1549"/>
  <c r="BE1552"/>
  <c r="BE1565"/>
  <c r="BE1568"/>
  <c r="BE1574"/>
  <c r="BE1585"/>
  <c r="BE1597"/>
  <c r="BE1605"/>
  <c r="BE1630"/>
  <c r="BE314"/>
  <c r="BE347"/>
  <c r="BE350"/>
  <c r="BE390"/>
  <c r="BE404"/>
  <c r="BE425"/>
  <c r="BE445"/>
  <c r="BE452"/>
  <c r="BE476"/>
  <c r="BE509"/>
  <c r="BE561"/>
  <c r="BE574"/>
  <c r="BE589"/>
  <c r="BE597"/>
  <c r="BE600"/>
  <c r="BE607"/>
  <c r="BE616"/>
  <c r="BE626"/>
  <c r="BE684"/>
  <c r="BE699"/>
  <c r="BE716"/>
  <c r="BE722"/>
  <c r="BE748"/>
  <c r="BE754"/>
  <c r="BE767"/>
  <c r="BE793"/>
  <c r="BE831"/>
  <c r="BE885"/>
  <c r="BE887"/>
  <c r="BE959"/>
  <c r="BE967"/>
  <c r="BE1025"/>
  <c r="BE1107"/>
  <c r="BE1110"/>
  <c r="BE1116"/>
  <c r="BE1141"/>
  <c r="BE1147"/>
  <c r="BE1152"/>
  <c r="BE1172"/>
  <c r="BE1192"/>
  <c r="BE1212"/>
  <c r="BE1228"/>
  <c r="BE1247"/>
  <c r="BE1260"/>
  <c r="BE1280"/>
  <c r="BE1283"/>
  <c r="BE1307"/>
  <c r="BE1320"/>
  <c r="BE1376"/>
  <c r="BE1380"/>
  <c r="BE1393"/>
  <c r="BE1419"/>
  <c r="BE1436"/>
  <c r="BE1471"/>
  <c r="BE1478"/>
  <c r="BE1488"/>
  <c r="BE1498"/>
  <c r="BE1504"/>
  <c r="BE1511"/>
  <c r="BE1539"/>
  <c r="BE1562"/>
  <c r="BE1601"/>
  <c r="BE1619"/>
  <c r="BE1647"/>
  <c r="BE1653"/>
  <c r="BE1668"/>
  <c r="BE1678"/>
  <c r="BE1689"/>
  <c r="BE1696"/>
  <c r="BE1701"/>
  <c r="BE1709"/>
  <c r="BE1714"/>
  <c r="BE1717"/>
  <c r="F36"/>
  <c i="1" r="BA96"/>
  <c i="7" r="F40"/>
  <c i="1" r="BC102"/>
  <c i="9" r="F39"/>
  <c i="1" r="BB104"/>
  <c i="10" r="J38"/>
  <c i="1" r="AW105"/>
  <c i="11" r="F39"/>
  <c i="1" r="BD106"/>
  <c i="15" r="F38"/>
  <c i="1" r="BA111"/>
  <c i="16" r="F39"/>
  <c i="1" r="BB112"/>
  <c i="18" r="F37"/>
  <c i="1" r="BB115"/>
  <c i="19" r="J36"/>
  <c i="1" r="AW117"/>
  <c i="23" r="F40"/>
  <c i="1" r="BC122"/>
  <c i="25" r="F37"/>
  <c i="1" r="BB124"/>
  <c i="28" r="F38"/>
  <c i="1" r="BA128"/>
  <c i="29" r="F40"/>
  <c i="1" r="BC129"/>
  <c i="2" r="F37"/>
  <c i="1" r="BB96"/>
  <c i="7" r="F41"/>
  <c i="1" r="BD102"/>
  <c i="9" r="J38"/>
  <c i="1" r="AW104"/>
  <c i="10" r="F41"/>
  <c i="1" r="BD105"/>
  <c i="11" r="F37"/>
  <c i="1" r="BB106"/>
  <c i="14" r="F39"/>
  <c i="1" r="BB110"/>
  <c i="15" r="J38"/>
  <c i="1" r="AW111"/>
  <c i="16" r="J38"/>
  <c i="1" r="AW112"/>
  <c i="18" r="J36"/>
  <c i="1" r="AW115"/>
  <c i="19" r="F38"/>
  <c i="1" r="BC117"/>
  <c i="22" r="F40"/>
  <c i="1" r="BC121"/>
  <c i="24" r="F38"/>
  <c i="1" r="BA123"/>
  <c i="24" r="F40"/>
  <c i="1" r="BC123"/>
  <c i="25" r="F39"/>
  <c i="1" r="BD124"/>
  <c i="28" r="F41"/>
  <c i="1" r="BD128"/>
  <c i="30" r="F38"/>
  <c i="1" r="BA130"/>
  <c i="31" r="F37"/>
  <c i="1" r="BB131"/>
  <c i="32" r="F35"/>
  <c i="1" r="BB132"/>
  <c i="3" r="F36"/>
  <c i="1" r="BA97"/>
  <c i="7" r="J38"/>
  <c i="1" r="AW102"/>
  <c i="8" r="F39"/>
  <c i="1" r="BB103"/>
  <c i="10" r="F38"/>
  <c i="1" r="BA105"/>
  <c i="11" r="J36"/>
  <c i="1" r="AW106"/>
  <c i="14" r="F41"/>
  <c i="1" r="BD110"/>
  <c i="16" r="F38"/>
  <c i="1" r="BA112"/>
  <c i="17" r="F41"/>
  <c i="1" r="BD114"/>
  <c r="BD113"/>
  <c i="20" r="F38"/>
  <c i="1" r="BC118"/>
  <c i="22" r="F38"/>
  <c i="1" r="BA121"/>
  <c i="23" r="F39"/>
  <c i="1" r="BB122"/>
  <c i="26" r="F37"/>
  <c i="1" r="BB125"/>
  <c i="26" r="F38"/>
  <c i="1" r="BC125"/>
  <c i="31" r="F36"/>
  <c i="1" r="BA131"/>
  <c i="32" r="F37"/>
  <c i="1" r="BD132"/>
  <c i="2" r="F38"/>
  <c i="1" r="BC96"/>
  <c i="7" r="F38"/>
  <c i="1" r="BA102"/>
  <c i="8" r="F41"/>
  <c i="1" r="BD103"/>
  <c i="9" r="F41"/>
  <c i="1" r="BD104"/>
  <c i="11" r="F36"/>
  <c i="1" r="BA106"/>
  <c i="14" r="J38"/>
  <c i="1" r="AW110"/>
  <c i="15" r="F40"/>
  <c i="1" r="BC111"/>
  <c i="18" r="F38"/>
  <c i="1" r="BC115"/>
  <c i="19" r="F36"/>
  <c i="1" r="BA117"/>
  <c i="22" r="F41"/>
  <c i="1" r="BD121"/>
  <c i="24" r="J38"/>
  <c i="1" r="AW123"/>
  <c i="24" r="F41"/>
  <c i="1" r="BD123"/>
  <c i="26" r="F36"/>
  <c i="1" r="BA125"/>
  <c i="26" r="J36"/>
  <c i="1" r="AW125"/>
  <c i="27" r="J38"/>
  <c i="1" r="AW127"/>
  <c i="28" r="J38"/>
  <c i="1" r="AW128"/>
  <c i="29" r="F41"/>
  <c i="1" r="BD129"/>
  <c r="AU113"/>
  <c i="14" r="J34"/>
  <c i="1" r="AS116"/>
  <c i="4" r="F36"/>
  <c i="1" r="BA98"/>
  <c i="4" r="F37"/>
  <c i="1" r="BB98"/>
  <c i="5" r="J36"/>
  <c i="1" r="AW99"/>
  <c i="5" r="F36"/>
  <c i="1" r="BA99"/>
  <c i="5" r="F37"/>
  <c i="1" r="BB99"/>
  <c i="6" r="J36"/>
  <c i="1" r="AW100"/>
  <c i="12" r="F37"/>
  <c i="1" r="BB107"/>
  <c i="16" r="F40"/>
  <c i="1" r="BC112"/>
  <c i="18" r="F39"/>
  <c i="1" r="BD115"/>
  <c i="19" r="F39"/>
  <c i="1" r="BD117"/>
  <c i="22" r="J38"/>
  <c i="1" r="AW121"/>
  <c i="23" r="F41"/>
  <c i="1" r="BD122"/>
  <c i="24" r="F39"/>
  <c i="1" r="BB123"/>
  <c i="25" r="F38"/>
  <c i="1" r="BC124"/>
  <c i="28" r="F40"/>
  <c i="1" r="BC128"/>
  <c i="30" r="F40"/>
  <c i="1" r="BC130"/>
  <c i="31" r="F38"/>
  <c i="1" r="BC131"/>
  <c i="32" r="F36"/>
  <c i="1" r="BC132"/>
  <c i="2" r="F39"/>
  <c i="1" r="BD96"/>
  <c i="8" r="F38"/>
  <c i="1" r="BA103"/>
  <c i="9" r="F40"/>
  <c i="1" r="BC104"/>
  <c i="12" r="J36"/>
  <c i="1" r="AW107"/>
  <c i="18" r="F36"/>
  <c i="1" r="BA115"/>
  <c i="20" r="F36"/>
  <c i="1" r="BA118"/>
  <c i="21" r="F39"/>
  <c i="1" r="BD119"/>
  <c i="26" r="F39"/>
  <c i="1" r="BD125"/>
  <c i="32" r="J34"/>
  <c i="1" r="AW132"/>
  <c i="3" r="F39"/>
  <c i="1" r="BD97"/>
  <c i="6" r="F38"/>
  <c i="1" r="BC100"/>
  <c i="13" r="F38"/>
  <c i="1" r="BA109"/>
  <c i="13" r="F40"/>
  <c i="1" r="BC109"/>
  <c i="13" r="F41"/>
  <c i="1" r="BD109"/>
  <c i="15" r="F41"/>
  <c i="1" r="BD111"/>
  <c i="17" r="F38"/>
  <c i="1" r="BA114"/>
  <c r="BA113"/>
  <c r="AW113"/>
  <c i="21" r="F36"/>
  <c i="1" r="BA119"/>
  <c i="27" r="F38"/>
  <c i="1" r="BA127"/>
  <c i="28" r="F39"/>
  <c i="1" r="BB128"/>
  <c i="30" r="F41"/>
  <c i="1" r="BD130"/>
  <c i="32" r="F34"/>
  <c i="1" r="BA132"/>
  <c i="3" r="F37"/>
  <c i="1" r="BB97"/>
  <c i="6" r="F39"/>
  <c i="1" r="BD100"/>
  <c i="13" r="J38"/>
  <c i="1" r="AW109"/>
  <c i="13" r="F39"/>
  <c i="1" r="BB109"/>
  <c i="14" r="F38"/>
  <c i="1" r="BA110"/>
  <c i="16" r="F41"/>
  <c i="1" r="BD112"/>
  <c i="17" r="J38"/>
  <c i="1" r="AW114"/>
  <c i="20" r="J36"/>
  <c i="1" r="AW118"/>
  <c i="21" r="F38"/>
  <c i="1" r="BC119"/>
  <c i="27" r="F39"/>
  <c i="1" r="BB127"/>
  <c i="29" r="J38"/>
  <c i="1" r="AW129"/>
  <c r="AS95"/>
  <c r="AS94"/>
  <c i="4" r="F39"/>
  <c i="1" r="BD98"/>
  <c i="4" r="J36"/>
  <c i="1" r="AW98"/>
  <c i="4" r="F38"/>
  <c i="1" r="BC98"/>
  <c i="5" r="F38"/>
  <c i="1" r="BC99"/>
  <c i="5" r="F39"/>
  <c i="1" r="BD99"/>
  <c i="6" r="F37"/>
  <c i="1" r="BB100"/>
  <c i="12" r="F38"/>
  <c i="1" r="BC107"/>
  <c i="20" r="F37"/>
  <c i="1" r="BB118"/>
  <c i="21" r="F37"/>
  <c i="1" r="BB119"/>
  <c i="27" r="F40"/>
  <c i="1" r="BC127"/>
  <c i="29" r="F39"/>
  <c i="1" r="BB129"/>
  <c i="3" r="F38"/>
  <c i="1" r="BC97"/>
  <c i="6" r="F36"/>
  <c i="1" r="BA100"/>
  <c i="12" r="F39"/>
  <c i="1" r="BD107"/>
  <c i="17" r="F40"/>
  <c i="1" r="BC114"/>
  <c r="BC113"/>
  <c r="AY113"/>
  <c i="20" r="F39"/>
  <c i="1" r="BD118"/>
  <c i="22" r="F39"/>
  <c i="1" r="BB121"/>
  <c i="23" r="J38"/>
  <c i="1" r="AW122"/>
  <c i="25" r="F36"/>
  <c i="1" r="BA124"/>
  <c i="30" r="F39"/>
  <c i="1" r="BB130"/>
  <c i="31" r="F39"/>
  <c i="1" r="BD131"/>
  <c i="2" r="J36"/>
  <c i="1" r="AW96"/>
  <c i="8" r="J38"/>
  <c i="1" r="AW103"/>
  <c i="9" r="F38"/>
  <c i="1" r="BA104"/>
  <c i="10" r="F39"/>
  <c i="1" r="BB105"/>
  <c i="12" r="F36"/>
  <c i="1" r="BA107"/>
  <c i="19" r="F37"/>
  <c i="1" r="BB117"/>
  <c i="23" r="F38"/>
  <c i="1" r="BA122"/>
  <c i="25" r="J36"/>
  <c i="1" r="AW124"/>
  <c i="30" r="J38"/>
  <c i="1" r="AW130"/>
  <c i="31" r="J36"/>
  <c i="1" r="AW131"/>
  <c i="3" r="J36"/>
  <c i="1" r="AW97"/>
  <c i="7" r="F39"/>
  <c i="1" r="BB102"/>
  <c i="8" r="F40"/>
  <c i="1" r="BC103"/>
  <c i="10" r="F40"/>
  <c i="1" r="BC105"/>
  <c i="11" r="F38"/>
  <c i="1" r="BC106"/>
  <c i="15" r="F39"/>
  <c i="1" r="BB111"/>
  <c i="17" r="F39"/>
  <c i="1" r="BB114"/>
  <c r="BB113"/>
  <c r="AX113"/>
  <c i="21" r="J36"/>
  <c i="1" r="AW119"/>
  <c i="27" r="F41"/>
  <c i="1" r="BD127"/>
  <c i="29" r="F38"/>
  <c i="1" r="BA129"/>
  <c i="28" l="1" r="T128"/>
  <c i="3" r="P604"/>
  <c i="27" r="P128"/>
  <c i="1" r="AU127"/>
  <c i="23" r="R158"/>
  <c i="25" r="P432"/>
  <c r="P286"/>
  <c i="14" r="T128"/>
  <c i="12" r="R124"/>
  <c r="R123"/>
  <c i="31" r="T128"/>
  <c r="T127"/>
  <c i="29" r="R133"/>
  <c i="27" r="T128"/>
  <c i="32" r="R141"/>
  <c i="28" r="R128"/>
  <c i="11" r="T283"/>
  <c i="6" r="T144"/>
  <c i="26" r="BK124"/>
  <c r="J124"/>
  <c r="J99"/>
  <c i="20" r="R283"/>
  <c i="19" r="P141"/>
  <c i="22" r="BK135"/>
  <c r="J135"/>
  <c r="J101"/>
  <c i="17" r="BK128"/>
  <c r="J128"/>
  <c r="J101"/>
  <c i="7" r="BK135"/>
  <c r="BK134"/>
  <c r="J134"/>
  <c r="J100"/>
  <c i="6" r="T936"/>
  <c i="3" r="T147"/>
  <c r="T146"/>
  <c i="17" r="T128"/>
  <c r="T127"/>
  <c i="24" r="P130"/>
  <c r="P129"/>
  <c i="1" r="AU123"/>
  <c i="22" r="R135"/>
  <c r="R134"/>
  <c i="32" r="T266"/>
  <c r="T140"/>
  <c i="29" r="T133"/>
  <c i="11" r="R197"/>
  <c i="2" r="P148"/>
  <c r="P147"/>
  <c i="1" r="AU96"/>
  <c i="25" r="P168"/>
  <c r="P135"/>
  <c r="P134"/>
  <c i="1" r="AU124"/>
  <c i="15" r="BK133"/>
  <c r="J133"/>
  <c r="J100"/>
  <c i="14" r="P128"/>
  <c i="1" r="AU110"/>
  <c i="13" r="R128"/>
  <c i="2" r="P730"/>
  <c i="24" r="T130"/>
  <c r="T129"/>
  <c i="18" r="P128"/>
  <c r="P127"/>
  <c i="1" r="AU115"/>
  <c i="5" r="P143"/>
  <c r="P127"/>
  <c i="1" r="AU99"/>
  <c i="21" r="T267"/>
  <c i="29" r="P133"/>
  <c i="1" r="AU129"/>
  <c i="19" r="BK348"/>
  <c i="7" r="T135"/>
  <c r="T134"/>
  <c i="4" r="P128"/>
  <c r="P127"/>
  <c i="1" r="AU98"/>
  <c i="2" r="T148"/>
  <c i="3" r="R147"/>
  <c i="23" r="P158"/>
  <c i="11" r="R283"/>
  <c i="6" r="P936"/>
  <c i="19" r="P348"/>
  <c i="3" r="P147"/>
  <c r="P146"/>
  <c i="1" r="AU97"/>
  <c i="11" r="T197"/>
  <c r="T154"/>
  <c r="T137"/>
  <c i="10" r="P131"/>
  <c r="P130"/>
  <c i="1" r="AU105"/>
  <c i="2" r="T730"/>
  <c i="25" r="T432"/>
  <c i="15" r="T133"/>
  <c i="13" r="T128"/>
  <c i="30" r="T129"/>
  <c i="4" r="R128"/>
  <c r="R127"/>
  <c i="2" r="R148"/>
  <c i="23" r="T158"/>
  <c r="T136"/>
  <c r="R137"/>
  <c r="R136"/>
  <c i="22" r="P135"/>
  <c r="P134"/>
  <c i="1" r="AU121"/>
  <c i="9" r="T130"/>
  <c r="T129"/>
  <c i="7" r="R135"/>
  <c r="R134"/>
  <c i="21" r="T137"/>
  <c r="T136"/>
  <c i="30" r="R129"/>
  <c i="27" r="R128"/>
  <c i="24" r="R129"/>
  <c i="19" r="T348"/>
  <c i="7" r="P135"/>
  <c r="P134"/>
  <c i="1" r="AU102"/>
  <c i="6" r="P144"/>
  <c r="P143"/>
  <c i="1" r="AU100"/>
  <c i="15" r="R133"/>
  <c i="32" r="R266"/>
  <c i="25" r="T286"/>
  <c r="T135"/>
  <c r="T134"/>
  <c i="8" r="P158"/>
  <c r="P136"/>
  <c i="1" r="AU103"/>
  <c i="18" r="T128"/>
  <c r="T127"/>
  <c i="16" r="T129"/>
  <c i="15" r="P133"/>
  <c i="1" r="AU111"/>
  <c i="21" r="BK267"/>
  <c r="J267"/>
  <c r="J105"/>
  <c i="11" r="P197"/>
  <c i="6" r="R144"/>
  <c r="R143"/>
  <c i="2" r="BK730"/>
  <c i="6" r="R936"/>
  <c i="26" r="T124"/>
  <c r="T123"/>
  <c i="20" r="R132"/>
  <c r="R131"/>
  <c i="21" r="R267"/>
  <c r="R136"/>
  <c i="20" r="T283"/>
  <c r="T131"/>
  <c i="18" r="R128"/>
  <c r="R127"/>
  <c i="32" r="P266"/>
  <c r="P140"/>
  <c i="1" r="AU132"/>
  <c i="32" r="BK266"/>
  <c r="J266"/>
  <c r="J103"/>
  <c i="23" r="P137"/>
  <c r="P136"/>
  <c i="1" r="AU122"/>
  <c i="9" r="BK130"/>
  <c r="BK129"/>
  <c r="J129"/>
  <c r="J100"/>
  <c i="8" r="R158"/>
  <c r="R136"/>
  <c i="3" r="BK147"/>
  <c r="R604"/>
  <c i="19" r="T141"/>
  <c i="2" r="R730"/>
  <c i="14" r="R128"/>
  <c i="16" r="P129"/>
  <c i="1" r="AU112"/>
  <c i="10" r="R131"/>
  <c r="R130"/>
  <c i="30" r="BK129"/>
  <c r="J129"/>
  <c i="28" r="P128"/>
  <c i="1" r="AU128"/>
  <c i="21" r="P267"/>
  <c r="P136"/>
  <c i="1" r="AU119"/>
  <c i="19" r="R348"/>
  <c r="R141"/>
  <c i="25" r="R168"/>
  <c i="16" r="R129"/>
  <c i="25" r="R432"/>
  <c r="R286"/>
  <c i="20" r="P132"/>
  <c r="P131"/>
  <c i="1" r="AU118"/>
  <c i="11" r="P163"/>
  <c r="P154"/>
  <c r="P137"/>
  <c i="1" r="AU106"/>
  <c r="AG110"/>
  <c i="2" r="BK148"/>
  <c r="J148"/>
  <c r="J99"/>
  <c i="10" r="BK131"/>
  <c r="J131"/>
  <c r="J101"/>
  <c i="25" r="BK136"/>
  <c r="J136"/>
  <c r="J100"/>
  <c i="3" r="BK604"/>
  <c r="J604"/>
  <c r="J107"/>
  <c i="5" r="BK128"/>
  <c r="J128"/>
  <c r="J99"/>
  <c i="13" r="BK128"/>
  <c r="J128"/>
  <c r="J100"/>
  <c i="18" r="BK128"/>
  <c r="J128"/>
  <c r="J99"/>
  <c i="27" r="BK128"/>
  <c r="J128"/>
  <c r="J100"/>
  <c i="6" r="BK936"/>
  <c r="J936"/>
  <c r="J108"/>
  <c i="19" r="BK141"/>
  <c r="J141"/>
  <c r="J99"/>
  <c i="8" r="BK137"/>
  <c r="J137"/>
  <c r="J101"/>
  <c r="BK158"/>
  <c r="J158"/>
  <c r="J106"/>
  <c i="32" r="BK141"/>
  <c r="J141"/>
  <c r="J97"/>
  <c r="J267"/>
  <c r="J104"/>
  <c i="28" r="BK128"/>
  <c r="J128"/>
  <c r="J100"/>
  <c i="32" r="BK722"/>
  <c r="J722"/>
  <c r="J119"/>
  <c i="31" r="J128"/>
  <c r="J99"/>
  <c i="25" r="BK135"/>
  <c r="BK134"/>
  <c r="J134"/>
  <c r="J98"/>
  <c i="24" r="BK129"/>
  <c r="J129"/>
  <c i="23" r="BK136"/>
  <c r="J136"/>
  <c r="J100"/>
  <c i="21" r="BK136"/>
  <c r="J136"/>
  <c r="J98"/>
  <c i="20" r="J132"/>
  <c r="J99"/>
  <c i="12" r="BK123"/>
  <c r="J123"/>
  <c r="J98"/>
  <c i="11" r="BK283"/>
  <c r="J283"/>
  <c r="J109"/>
  <c r="J163"/>
  <c r="J101"/>
  <c i="6" r="BK143"/>
  <c r="J143"/>
  <c r="J98"/>
  <c i="5" r="J143"/>
  <c r="J101"/>
  <c i="4" r="BK127"/>
  <c r="J127"/>
  <c r="J98"/>
  <c i="2" r="J35"/>
  <c i="1" r="AV96"/>
  <c r="AT96"/>
  <c i="23" r="F37"/>
  <c i="1" r="AZ122"/>
  <c i="27" r="J37"/>
  <c i="1" r="AV127"/>
  <c r="AT127"/>
  <c i="29" r="F37"/>
  <c i="1" r="AZ129"/>
  <c i="30" r="J34"/>
  <c i="1" r="AG130"/>
  <c i="3" r="F35"/>
  <c i="1" r="AZ97"/>
  <c i="15" r="F37"/>
  <c i="1" r="AZ111"/>
  <c i="18" r="F35"/>
  <c i="1" r="AZ115"/>
  <c i="19" r="J35"/>
  <c i="1" r="AV117"/>
  <c r="AT117"/>
  <c i="29" r="J34"/>
  <c i="1" r="AG129"/>
  <c i="30" r="F37"/>
  <c i="1" r="AZ130"/>
  <c i="31" r="F35"/>
  <c i="1" r="AZ131"/>
  <c i="2" r="F35"/>
  <c i="1" r="AZ96"/>
  <c i="23" r="J37"/>
  <c i="1" r="AV122"/>
  <c r="AT122"/>
  <c i="27" r="F37"/>
  <c i="1" r="AZ127"/>
  <c i="29" r="J37"/>
  <c i="1" r="AV129"/>
  <c r="AT129"/>
  <c i="7" r="F37"/>
  <c i="1" r="AZ102"/>
  <c i="10" r="F37"/>
  <c i="1" r="AZ105"/>
  <c r="BA101"/>
  <c r="AW101"/>
  <c i="11" r="J35"/>
  <c i="1" r="AV106"/>
  <c r="AT106"/>
  <c i="24" r="J37"/>
  <c i="1" r="AV123"/>
  <c r="AT123"/>
  <c i="28" r="J37"/>
  <c i="1" r="AV128"/>
  <c r="AT128"/>
  <c r="BA126"/>
  <c r="AW126"/>
  <c r="BD126"/>
  <c i="32" r="F33"/>
  <c i="1" r="AZ132"/>
  <c i="3" r="J35"/>
  <c i="1" r="AV97"/>
  <c r="AT97"/>
  <c i="15" r="J37"/>
  <c i="1" r="AV111"/>
  <c r="AT111"/>
  <c i="18" r="J35"/>
  <c i="1" r="AV115"/>
  <c r="AT115"/>
  <c i="19" r="F35"/>
  <c i="1" r="AZ117"/>
  <c i="30" r="J37"/>
  <c i="1" r="AV130"/>
  <c r="AT130"/>
  <c r="AN130"/>
  <c i="31" r="J35"/>
  <c i="1" r="AV131"/>
  <c r="AT131"/>
  <c i="6" r="J35"/>
  <c i="1" r="AV100"/>
  <c r="AT100"/>
  <c i="22" r="F37"/>
  <c i="1" r="AZ121"/>
  <c i="26" r="F35"/>
  <c i="1" r="AZ125"/>
  <c i="5" r="F35"/>
  <c i="1" r="AZ99"/>
  <c i="9" r="F37"/>
  <c i="1" r="AZ104"/>
  <c r="BC101"/>
  <c r="AY101"/>
  <c i="11" r="F35"/>
  <c i="1" r="AZ106"/>
  <c i="24" r="F37"/>
  <c i="1" r="AZ123"/>
  <c i="28" r="F37"/>
  <c i="1" r="AZ128"/>
  <c r="BC126"/>
  <c r="AY126"/>
  <c r="BB126"/>
  <c r="AX126"/>
  <c i="31" r="J32"/>
  <c i="1" r="AG131"/>
  <c i="5" r="J35"/>
  <c i="1" r="AV99"/>
  <c r="AT99"/>
  <c i="9" r="J37"/>
  <c i="1" r="AV104"/>
  <c r="AT104"/>
  <c r="BD101"/>
  <c i="13" r="J37"/>
  <c i="1" r="AV109"/>
  <c r="AT109"/>
  <c i="14" r="J37"/>
  <c i="1" r="AV110"/>
  <c r="AT110"/>
  <c r="AN110"/>
  <c i="16" r="F37"/>
  <c i="1" r="AZ112"/>
  <c r="BD108"/>
  <c r="BA108"/>
  <c r="AW108"/>
  <c i="17" r="F37"/>
  <c i="1" r="AZ114"/>
  <c r="AZ113"/>
  <c r="AV113"/>
  <c r="AT113"/>
  <c i="21" r="F35"/>
  <c i="1" r="AZ119"/>
  <c i="7" r="J37"/>
  <c i="1" r="AV102"/>
  <c r="AT102"/>
  <c i="10" r="J37"/>
  <c i="1" r="AV105"/>
  <c r="AT105"/>
  <c r="BB101"/>
  <c r="AX101"/>
  <c i="12" r="F35"/>
  <c i="1" r="AZ107"/>
  <c i="20" r="J35"/>
  <c i="1" r="AV118"/>
  <c r="AT118"/>
  <c r="BC120"/>
  <c r="AY120"/>
  <c r="BA120"/>
  <c r="AW120"/>
  <c i="25" r="F35"/>
  <c i="1" r="AZ124"/>
  <c i="4" r="J35"/>
  <c i="1" r="AV98"/>
  <c r="AT98"/>
  <c i="8" r="F37"/>
  <c i="1" r="AZ103"/>
  <c i="12" r="J35"/>
  <c i="1" r="AV107"/>
  <c r="AT107"/>
  <c i="20" r="J32"/>
  <c i="1" r="AG118"/>
  <c i="21" r="J35"/>
  <c i="1" r="AV119"/>
  <c r="AT119"/>
  <c i="6" r="F35"/>
  <c i="1" r="AZ100"/>
  <c i="22" r="J37"/>
  <c i="1" r="AV121"/>
  <c r="AT121"/>
  <c i="26" r="J35"/>
  <c i="1" r="AV125"/>
  <c r="AT125"/>
  <c i="32" r="J33"/>
  <c i="1" r="AV132"/>
  <c r="AT132"/>
  <c i="4" r="F35"/>
  <c i="1" r="AZ98"/>
  <c i="8" r="J37"/>
  <c i="1" r="AV103"/>
  <c r="AT103"/>
  <c i="13" r="F37"/>
  <c i="1" r="AZ109"/>
  <c i="14" r="F37"/>
  <c i="1" r="AZ110"/>
  <c r="BC108"/>
  <c r="AY108"/>
  <c i="16" r="J37"/>
  <c i="1" r="AV112"/>
  <c r="AT112"/>
  <c r="BB108"/>
  <c r="AX108"/>
  <c i="16" r="J34"/>
  <c i="1" r="AG112"/>
  <c i="17" r="J37"/>
  <c i="1" r="AV114"/>
  <c r="AT114"/>
  <c i="20" r="F35"/>
  <c i="1" r="AZ118"/>
  <c r="BB120"/>
  <c r="AX120"/>
  <c r="BD120"/>
  <c i="24" r="J34"/>
  <c i="1" r="AG123"/>
  <c i="25" r="J35"/>
  <c i="1" r="AV124"/>
  <c r="AT124"/>
  <c i="25" l="1" r="R135"/>
  <c r="R134"/>
  <c i="3" r="BK146"/>
  <c r="J146"/>
  <c r="R146"/>
  <c i="19" r="BK140"/>
  <c r="J140"/>
  <c r="J98"/>
  <c r="R140"/>
  <c i="2" r="R147"/>
  <c i="19" r="T140"/>
  <c i="2" r="T147"/>
  <c i="11" r="R154"/>
  <c r="R137"/>
  <c i="19" r="P140"/>
  <c i="1" r="AU117"/>
  <c i="2" r="BK147"/>
  <c r="J147"/>
  <c r="J98"/>
  <c i="6" r="T143"/>
  <c i="32" r="R140"/>
  <c i="2" r="J730"/>
  <c r="J109"/>
  <c i="5" r="BK127"/>
  <c r="J127"/>
  <c i="19" r="J348"/>
  <c r="J105"/>
  <c i="17" r="BK127"/>
  <c r="J127"/>
  <c r="J100"/>
  <c i="7" r="J135"/>
  <c r="J101"/>
  <c i="22" r="BK134"/>
  <c r="J134"/>
  <c r="J100"/>
  <c i="3" r="J147"/>
  <c r="J99"/>
  <c i="26" r="BK123"/>
  <c r="J123"/>
  <c i="32" r="BK140"/>
  <c r="J140"/>
  <c r="J96"/>
  <c i="9" r="J130"/>
  <c r="J101"/>
  <c i="10" r="BK130"/>
  <c r="J130"/>
  <c i="30" r="J100"/>
  <c i="8" r="BK136"/>
  <c r="J136"/>
  <c r="J100"/>
  <c i="18" r="BK127"/>
  <c r="J127"/>
  <c r="J98"/>
  <c i="1" r="AN131"/>
  <c i="31" r="J41"/>
  <c i="1" r="AN129"/>
  <c i="30" r="J43"/>
  <c i="29" r="J43"/>
  <c i="25" r="J135"/>
  <c r="J99"/>
  <c i="1" r="AN123"/>
  <c i="24" r="J100"/>
  <c r="J43"/>
  <c i="1" r="AN118"/>
  <c i="20" r="J41"/>
  <c i="1" r="AN112"/>
  <c i="16" r="J43"/>
  <c i="14" r="J43"/>
  <c i="11" r="BK154"/>
  <c r="J154"/>
  <c r="J100"/>
  <c i="3" r="J32"/>
  <c i="1" r="AG97"/>
  <c r="AU126"/>
  <c r="AU101"/>
  <c r="AU120"/>
  <c i="27" r="J34"/>
  <c i="1" r="AG127"/>
  <c i="9" r="J34"/>
  <c i="1" r="AG104"/>
  <c i="5" r="J32"/>
  <c i="1" r="AG99"/>
  <c i="15" r="J34"/>
  <c i="1" r="AG111"/>
  <c i="6" r="J32"/>
  <c i="1" r="AG100"/>
  <c r="AN100"/>
  <c r="BD95"/>
  <c r="BD116"/>
  <c i="13" r="J34"/>
  <c i="1" r="AG109"/>
  <c i="10" r="J34"/>
  <c i="1" r="AG105"/>
  <c r="AZ108"/>
  <c r="AV108"/>
  <c r="AT108"/>
  <c i="25" r="J32"/>
  <c i="1" r="AG124"/>
  <c r="AN124"/>
  <c r="BB116"/>
  <c r="AX116"/>
  <c i="28" r="J34"/>
  <c i="1" r="AG128"/>
  <c i="21" r="J32"/>
  <c i="1" r="AG119"/>
  <c i="7" r="J34"/>
  <c i="1" r="AG102"/>
  <c i="23" r="J34"/>
  <c i="1" r="AG122"/>
  <c r="AN122"/>
  <c i="26" r="J32"/>
  <c i="1" r="AG125"/>
  <c r="AU108"/>
  <c i="12" r="J32"/>
  <c i="1" r="AG107"/>
  <c r="AN107"/>
  <c r="BB95"/>
  <c r="AX95"/>
  <c r="BC116"/>
  <c r="AY116"/>
  <c i="4" r="J32"/>
  <c i="1" r="AG98"/>
  <c r="BA116"/>
  <c r="AW116"/>
  <c r="AZ126"/>
  <c r="AV126"/>
  <c r="AT126"/>
  <c r="AZ120"/>
  <c r="AV120"/>
  <c r="AT120"/>
  <c r="BA95"/>
  <c r="AZ101"/>
  <c r="AV101"/>
  <c r="AT101"/>
  <c r="BC95"/>
  <c r="AY95"/>
  <c i="3" l="1" r="J41"/>
  <c i="9" r="J43"/>
  <c i="28" r="J43"/>
  <c i="26" r="J41"/>
  <c i="15" r="J43"/>
  <c i="10" r="J43"/>
  <c i="5" r="J41"/>
  <c i="7" r="J43"/>
  <c i="27" r="J43"/>
  <c i="13" r="J43"/>
  <c i="26" r="J98"/>
  <c i="5" r="J98"/>
  <c i="3" r="J98"/>
  <c i="10" r="J100"/>
  <c i="25" r="J41"/>
  <c i="23" r="J43"/>
  <c i="21" r="J41"/>
  <c i="1" r="AN119"/>
  <c i="12" r="J41"/>
  <c i="11" r="BK137"/>
  <c r="J137"/>
  <c r="J98"/>
  <c i="6" r="J41"/>
  <c i="4" r="J41"/>
  <c i="1" r="AN98"/>
  <c r="AN127"/>
  <c r="AN128"/>
  <c r="AN97"/>
  <c r="AN111"/>
  <c r="AN99"/>
  <c r="AN104"/>
  <c r="AN109"/>
  <c r="AN102"/>
  <c r="AN105"/>
  <c r="AN125"/>
  <c r="AG108"/>
  <c r="AU95"/>
  <c r="AN108"/>
  <c r="AU116"/>
  <c i="8" r="J34"/>
  <c i="1" r="AG103"/>
  <c r="AN103"/>
  <c i="32" r="J30"/>
  <c i="1" r="AG132"/>
  <c i="2" r="J32"/>
  <c i="1" r="AG96"/>
  <c i="18" r="J32"/>
  <c i="1" r="AG115"/>
  <c r="AN115"/>
  <c i="19" r="J32"/>
  <c i="1" r="AG117"/>
  <c i="17" r="J34"/>
  <c i="1" r="AG114"/>
  <c r="AG113"/>
  <c r="AN113"/>
  <c i="22" r="J34"/>
  <c i="1" r="AG121"/>
  <c r="AN121"/>
  <c r="AG126"/>
  <c r="AW95"/>
  <c r="BC94"/>
  <c r="AY94"/>
  <c r="BA94"/>
  <c r="W30"/>
  <c r="BB94"/>
  <c r="AX94"/>
  <c r="AZ116"/>
  <c r="AV116"/>
  <c r="AT116"/>
  <c r="BD94"/>
  <c r="W33"/>
  <c r="AZ95"/>
  <c l="1" r="AN114"/>
  <c i="19" r="J41"/>
  <c i="17" r="J43"/>
  <c i="8" r="J43"/>
  <c i="32" r="J39"/>
  <c i="18" r="J41"/>
  <c i="22" r="J43"/>
  <c i="2" r="J41"/>
  <c i="1" r="AN96"/>
  <c r="AN117"/>
  <c r="AN132"/>
  <c r="AU94"/>
  <c r="AN126"/>
  <c r="AG120"/>
  <c r="AG101"/>
  <c i="11" r="J32"/>
  <c i="1" r="AG106"/>
  <c r="AN106"/>
  <c r="AV95"/>
  <c r="AT95"/>
  <c r="W32"/>
  <c r="AZ94"/>
  <c r="W29"/>
  <c r="AW94"/>
  <c r="AK30"/>
  <c r="W31"/>
  <c l="1" r="AN120"/>
  <c i="11" r="J41"/>
  <c i="1" r="AN101"/>
  <c r="AG116"/>
  <c r="AG95"/>
  <c r="AV94"/>
  <c r="AK29"/>
  <c l="1" r="AN116"/>
  <c r="AN9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<sst xmlns="http://schemas.openxmlformats.org/spreadsheetml/2006/main">
  <si>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</si>
  <si>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</si>
  <si>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</si>
  <si>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</si>
  <si>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</si>
  <si>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</si>
  <si>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</si>
  <si>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</si>
  <si>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</si>
  <si>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</si>
  <si>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</si>
  <si>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</si>
  <si>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</si>
  <si>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</si>
  <si>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</si>
  <si>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</si>
  <si>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</si>
  <si>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</si>
  <si>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</si>
  <si>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</si>
  <si>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</si>
  <si>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</si>
  <si>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</si>
  <si>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</si>
  <si>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</si>
  <si>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</si>
  <si>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</si>
  <si>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</si>
  <si>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</si>
  <si>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</si>
  <si>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</si>
  <si>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</si>
  <si>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</si>
  <si>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</si>
  <si>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</si>
  <si>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</si>
  <si>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</si>
  <si>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</si>
  <si>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</si>
  <si>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</si>
  <si>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</si>
  <si>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</si>
  <si>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</si>
  <si>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</si>
  <si>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</si>
  <si>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</si>
  <si>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</si>
  <si>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</si>
  <si>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</si>
  <si>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</si>
  <si>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</si>
  <si>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</si>
  <si>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</si>
  <si>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</si>
  <si>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</si>
  <si>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</si>
  <si>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</si>
  <si>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</si>
  <si>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</si>
  <si>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</si>
  <si>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</si>
  <si>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</si>
  <si>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</si>
  <si>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</si>
  <si>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</si>
  <si>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</si>
  <si>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</si>
  <si>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</si>
  <si>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</si>
  <si>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</si>
  <si>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</si>
  <si>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</si>
  <si>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</si>
  <si>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</si>
  <si>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</si>
  <si>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</si>
  <si>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</si>
  <si>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</si>
  <si>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</si>
  <si>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</si>
  <si>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</si>
  <si>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</si>
  <si>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</si>
  <si>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</si>
  <si>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</si>
  <si>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</si>
  <si>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</si>
  <si>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</si>
  <si>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</si>
  <si>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</si>
  <si>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</si>
  <si>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</si>
  <si>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</si>
  <si>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</si>
  <si>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</si>
  <si>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</si>
  <si>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</si>
  <si>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</si>
  <si>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</si>
  <si>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</si>
  <si>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</si>
  <si>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</si>
  <si>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</si>
  <si>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</si>
  <si>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</si>
  <si>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</si>
  <si>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</si>
  <si>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</si>
  <si>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</si>
  <si>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</si>
  <si>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</si>
  <si>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</si>
  <si>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</si>
  <si>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</si>
  <si>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</si>
  <si>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</si>
  <si>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</si>
  <si>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</si>
  <si>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</si>
  <si>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</si>
  <si>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</si>
  <si>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</si>
  <si>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</si>
  <si>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</si>
  <si>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</si>
  <si>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</si>
  <si>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</si>
  <si>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</si>
  <si>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</si>
  <si>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</si>
  <si>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</si>
  <si>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</si>
  <si>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</si>
  <si>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</si>
  <si>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</si>
  <si>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</si>
  <si>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</si>
  <si>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</si>
  <si>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</si>
  <si>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</si>
  <si>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</si>
  <si>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</si>
  <si>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</si>
  <si>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</si>
  <si>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</si>
  <si>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</si>
  <si>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</si>
  <si>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</si>
  <si>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</si>
  <si>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</si>
  <si>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</si>
  <si>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</si>
  <si>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</si>
  <si>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</si>
  <si>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</si>
  <si>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</si>
  <si>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</si>
  <si>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</si>
  <si>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</si>
  <si>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</si>
  <si>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</si>
  <si>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</si>
  <si>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</si>
  <si>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</si>
  <si>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</si>
  <si>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</si>
  <si>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</si>
  <si>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</si>
  <si>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</si>
  <si>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</si>
  <si>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</si>
  <si>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</si>
  <si>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</si>
  <si>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</si>
  <si>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</si>
  <si>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</si>
  <si>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</si>
  <si>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</si>
  <si>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</si>
  <si>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</si>
  <si>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</si>
  <si>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</si>
  <si>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</si>
  <si>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</si>
  <si>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</si>
  <si>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</si>
  <si>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</si>
  <si>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</si>
  <si>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</si>
  <si>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</si>
  <si>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</si>
  <si>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</si>
  <si>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</si>
  <si>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</si>
  <si>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</si>
  <si>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</si>
  <si>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</si>
  <si>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</si>
  <si>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</si>
  <si>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</si>
  <si>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</si>
  <si>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</si>
  <si>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</si>
  <si>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</si>
  <si>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</si>
  <si>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</si>
  <si>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</si>
  <si>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</si>
  <si>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</si>
  <si>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</si>
  <si>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</si>
  <si>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</si>
  <si>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</si>
  <si>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</si>
  <si>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</si>
  <si>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</si>
  <si>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</si>
  <si>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</si>
  <si>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</si>
  <si>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</si>
  <si>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</si>
  <si>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</si>
  <si>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</si>
  <si>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</si>
  <si>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</si>
  <si>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</si>
  <si>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</si>
  <si>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</si>
  <si>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</si>
  <si>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</si>
  <si>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</si>
  <si>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</si>
  <si>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</si>
  <si>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</si>
  <si>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</si>
  <si>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</si>
  <si>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</si>
  <si>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</si>
  <si>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</si>
  <si>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</si>
  <si>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</si>
  <si>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</si>
  <si>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</si>
  <si>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</si>
  <si>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</si>
  <si>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</si>
  <si>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</si>
  <si>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</si>
  <si>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</si>
  <si>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</si>
  <si>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</si>
  <si>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</si>
  <si>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</si>
  <si>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</si>
  <si>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</si>
  <si>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</si>
  <si>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</si>
  <si>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</si>
  <si>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</si>
  <si>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</si>
  <si>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</si>
  <si>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</si>
  <si>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</si>
  <si>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</si>
  <si>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</si>
  <si>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</si>
  <si>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</si>
  <si>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</si>
  <si>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</si>
  <si>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</si>
  <si>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</si>
  <si>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</si>
  <si>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</si>
  <si>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</si>
  <si>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</si>
  <si>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</si>
  <si>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</si>
  <si>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</si>
  <si>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</si>
  <si>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</si>
  <si>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</si>
  <si>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</si>
  <si>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</si>
  <si>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</si>
  <si>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</si>
  <si>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</si>
  <si>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</si>
  <si>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</si>
  <si>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</si>
  <si>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</si>
  <si>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</si>
  <si>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</si>
  <si>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</si>
  <si>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</si>
  <si>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</si>
  <si>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</si>
  <si>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</si>
  <si>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</si>
  <si>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</si>
  <si>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</si>
  <si>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</si>
  <si>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</si>
  <si>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</si>
  <si>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</si>
  <si>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</si>
  <si>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</si>
  <si>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</si>
  <si>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</si>
  <si>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</si>
  <si>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</si>
  <si>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</si>
  <si>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</si>
  <si>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</si>
  <si>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</si>
  <si>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</si>
  <si>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</si>
  <si>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</si>
  <si>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</si>
  <si>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</si>
  <si>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</si>
  <si>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</si>
  <si>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</si>
  <si>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</si>
  <si>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</si>
  <si>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</si>
  <si>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</si>
  <si>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</si>
  <si>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</si>
  <si>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</si>
  <si>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</si>
  <si>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</si>
  <si>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</si>
  <si>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</si>
  <si>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</si>
  <si>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</si>
  <si>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</si>
  <si>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</si>
  <si>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</si>
  <si>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</si>
  <si>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</si>
  <si>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</si>
  <si>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</si>
  <si>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</si>
  <si>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</si>
  <si>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</si>
  <si>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</si>
  <si>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</si>
  <si>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</si>
  <si>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</si>
  <si>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</si>
  <si>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</si>
  <si>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</si>
  <si>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</si>
  <si>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</si>
  <si>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</si>
  <si>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</si>
  <si>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</si>
  <si>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</si>
  <si>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</si>
  <si>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</si>
  <si>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</si>
  <si>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</si>
  <si>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</si>
  <si>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</si>
  <si>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</si>
  <si>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</si>
  <si>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</si>
  <si>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</si>
  <si>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</si>
  <si>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</si>
  <si>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</si>
  <si>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</si>
  <si>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</si>
  <si>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</si>
  <si>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</si>
  <si>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</si>
  <si>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</si>
  <si>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</si>
  <si>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</si>
  <si>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</si>
  <si>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</si>
  <si>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</si>
  <si>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</si>
  <si>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</si>
  <si>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</si>
  <si>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</si>
  <si>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</si>
  <si>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</si>
  <si>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</si>
  <si>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</si>
  <si>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</si>
  <si>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</si>
  <si>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</si>
  <si>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</si>
  <si>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</si>
  <si>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</si>
  <si>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</si>
  <si>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</si>
  <si>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</si>
  <si>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</si>
  <si>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</si>
  <si>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</si>
  <si>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</si>
  <si>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</si>
  <si>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</si>
  <si>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</si>
  <si>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</si>
  <si>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</si>
  <si>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</si>
  <si>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</si>
  <si>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</si>
  <si>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</si>
  <si>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</si>
  <si>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</si>
  <si>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</si>
  <si>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</si>
  <si>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</si>
  <si>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</si>
  <si>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</si>
  <si>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</si>
  <si>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</si>
  <si>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</si>
  <si>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</si>
  <si>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</si>
  <si>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</si>
  <si>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</si>
  <si>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</si>
  <si>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</si>
  <si>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</si>
  <si>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</si>
  <si>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</si>
  <si>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</si>
  <si>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</si>
  <si>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</si>
  <si>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</si>
  <si>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</si>
  <si>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</si>
  <si>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</si>
  <si>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</si>
  <si>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</si>
  <si>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</si>
  <si>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</si>
  <si>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</si>
  <si>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</si>
  <si>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</si>
  <si>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</si>
  <si>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</si>
  <si>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</si>
  <si>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</si>
  <si>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</si>
  <si>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</si>
  <si>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</si>
  <si>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</si>
  <si>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</si>
  <si>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</si>
  <si>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</si>
  <si>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</si>
  <si>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</si>
  <si>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</si>
  <si>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</si>
  <si>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</si>
  <si>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</si>
  <si>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</si>
  <si>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</si>
  <si>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</si>
  <si>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</si>
  <si>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</si>
  <si>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</si>
  <si>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</si>
  <si>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</si>
  <si>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</si>
  <si>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</si>
  <si>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</si>
  <si>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</si>
  <si>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</si>
  <si>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</si>
  <si>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</si>
  <si>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</si>
  <si>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</si>
  <si>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</si>
  <si>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</si>
  <si>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</si>
  <si>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</si>
  <si>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</si>
  <si>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</si>
  <si>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</si>
  <si>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</si>
  <si>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</si>
  <si>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</si>
  <si>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</si>
  <si>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</si>
  <si>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</si>
  <si>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</si>
  <si>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</si>
  <si>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</si>
  <si>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</si>
  <si>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</si>
  <si>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</si>
  <si>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</si>
  <si>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</si>
  <si>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</si>
  <si>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</si>
  <si>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</si>
  <si>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</si>
  <si>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</si>
  <si>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</si>
  <si>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</si>
  <si>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</si>
  <si>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</si>
  <si>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</si>
  <si>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</si>
  <si>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</si>
  <si>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</si>
  <si>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</si>
  <si>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</si>
  <si>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</si>
  <si>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</si>
  <si>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</si>
  <si>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</si>
  <si>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</si>
  <si>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</si>
  <si>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</si>
  <si>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</si>
  <si>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</si>
  <si>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</si>
  <si>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</si>
  <si>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</si>
  <si>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</si>
  <si>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</si>
  <si>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</si>
  <si>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</si>
  <si>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</si>
  <si>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</si>
  <si>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</si>
  <si>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</si>
  <si>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</si>
  <si>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</si>
  <si>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</si>
  <si>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</si>
  <si>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</si>
  <si>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</si>
  <si>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</si>
  <si>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</si>
  <si>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</si>
  <si>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</si>
  <si>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</si>
  <si>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</si>
  <si>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</si>
  <si>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</si>
  <si>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</si>
  <si>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</si>
  <si>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</si>
  <si>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</si>
  <si>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</si>
  <si>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</si>
  <si>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</si>
  <si>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</si>
  <si>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</si>
  <si>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</si>
  <si>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</si>
  <si>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</si>
  <si>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</si>
  <si>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</si>
  <si>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</si>
  <si>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</si>
  <si>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</si>
  <si>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</si>
  <si>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</si>
  <si>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</si>
  <si>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</si>
  <si>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</si>
  <si>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</si>
  <si>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</si>
  <si>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</si>
  <si>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</si>
  <si>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</si>
  <si>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</si>
  <si>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</si>
  <si>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</si>
  <si>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</si>
  <si>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</si>
  <si>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</si>
  <si>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</si>
  <si>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</si>
  <si>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</si>
  <si>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</si>
  <si>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</si>
  <si>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</si>
  <si>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</si>
  <si>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</si>
  <si>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</si>
  <si>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</si>
  <si>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</si>
  <si>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</si>
  <si>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</si>
  <si>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</si>
  <si>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</si>
  <si>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</si>
  <si>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</si>
  <si>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</si>
  <si>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</si>
  <si>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</si>
  <si>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</si>
  <si>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</si>
  <si>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</si>
  <si>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</si>
  <si>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</si>
  <si>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</si>
  <si>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</si>
  <si>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</si>
  <si>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</si>
  <si>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</si>
  <si>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</si>
  <si>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</si>
  <si>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</si>
  <si>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</si>
  <si>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</si>
  <si>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</si>
  <si>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</si>
  <si>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</si>
  <si>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</si>
  <si>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</si>
  <si>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</si>
  <si>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</si>
  <si>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</si>
  <si>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</si>
  <si>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</si>
  <si>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</si>
  <si>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</si>
  <si>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</si>
  <si>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</si>
  <si>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</si>
  <si>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</si>
  <si>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</si>
  <si>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</si>
  <si>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</si>
  <si>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</si>
  <si>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</si>
  <si>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</si>
  <si>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</si>
  <si>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</si>
  <si>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</si>
  <si>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</si>
  <si>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</si>
  <si>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</si>
  <si>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</si>
  <si>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</si>
  <si>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</si>
  <si>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</si>
  <si>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</si>
  <si>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</si>
  <si>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</si>
  <si>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</si>
  <si>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</si>
  <si>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</si>
  <si>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</si>
  <si>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</si>
  <si>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</si>
  <si>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</si>
  <si>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</si>
  <si>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</si>
  <si>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</si>
  <si>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</si>
  <si>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</si>
  <si>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</si>
  <si>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</si>
  <si>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</si>
  <si>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</si>
  <si>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</si>
  <si>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</si>
  <si>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</si>
  <si>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</si>
  <si>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</si>
  <si>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</si>
  <si>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</si>
  <si>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</si>
  <si>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</si>
  <si>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</si>
  <si>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</si>
  <si>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</si>
  <si>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</si>
  <si>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</si>
  <si>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</si>
  <si>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</si>
  <si>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</si>
  <si>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</si>
  <si>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</si>
  <si>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</si>
  <si>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</si>
  <si>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</si>
  <si>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</si>
  <si>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</si>
  <si>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</si>
  <si>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</si>
  <si>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</si>
  <si>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</si>
  <si>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</si>
  <si>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</si>
  <si>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</si>
  <si>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</si>
  <si>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</si>
  <si>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</si>
  <si>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</si>
  <si>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</si>
  <si>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</si>
  <si>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</si>
  <si>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</si>
  <si>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</si>
  <si>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</si>
  <si>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</si>
  <si>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</si>
  <si>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</si>
  <si>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</si>
  <si>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</si>
  <si>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</si>
  <si>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</si>
  <si>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</si>
  <si>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</si>
  <si>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</si>
  <si>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</si>
  <si>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</si>
  <si>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</si>
  <si>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</si>
  <si>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</si>
  <si>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</si>
  <si>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</si>
  <si>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</si>
  <si>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</si>
  <si>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</si>
  <si>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</si>
  <si>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</si>
  <si>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</si>
  <si>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</si>
  <si>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</si>
  <si>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</si>
  <si>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</si>
  <si>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</si>
  <si>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</si>
  <si>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</si>
  <si>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</si>
  <si>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</si>
  <si>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</si>
  <si>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</si>
  <si>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</si>
  <si>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</si>
  <si>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</si>
  <si>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</si>
  <si>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</si>
  <si>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</si>
  <si>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</si>
  <si>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</si>
  <si>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</si>
  <si>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</si>
  <si>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</si>
  <si>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</si>
  <si>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</si>
  <si>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</si>
  <si>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</si>
  <si>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</si>
  <si>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</si>
  <si>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</si>
  <si>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</si>
  <si>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</si>
  <si>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</si>
  <si>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</si>
  <si>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</si>
  <si>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</si>
  <si>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</si>
  <si>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</si>
  <si>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</si>
  <si>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</si>
  <si>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</si>
  <si>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</si>
  <si>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</si>
  <si>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</si>
  <si>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</si>
  <si>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</si>
  <si>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</si>
  <si>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</si>
  <si>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</si>
  <si>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</si>
  <si>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</si>
  <si>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</si>
  <si>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</si>
  <si>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</si>
  <si>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</si>
  <si>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</si>
  <si>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</si>
  <si>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</si>
  <si>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</si>
  <si>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</si>
  <si>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</si>
  <si>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</si>
  <si>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</si>
  <si>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</si>
  <si>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</si>
  <si>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</si>
  <si>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</si>
  <si>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</si>
  <si>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</si>
  <si>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</si>
  <si>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</si>
  <si>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</si>
  <si>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</si>
  <si>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</si>
  <si>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</si>
  <si>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</si>
  <si>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</si>
  <si>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</si>
  <si>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</si>
  <si>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</si>
  <si>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</si>
  <si>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</si>
  <si>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</si>
  <si>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</si>
  <si>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</si>
  <si>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</si>
  <si>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</si>
  <si>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</si>
  <si>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</si>
  <si>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</si>
  <si>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</si>
  <si>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</si>
  <si>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</si>
  <si>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</si>
  <si>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</si>
  <si>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</si>
  <si>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</si>
  <si>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</si>
  <si>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</si>
  <si>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</si>
  <si>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</si>
  <si>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</si>
  <si>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</si>
  <si>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</si>
  <si>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</si>
  <si>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</si>
  <si>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</si>
  <si>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</si>
  <si>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</si>
  <si>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</si>
  <si>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</si>
  <si>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</si>
  <si>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</si>
  <si>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</si>
  <si>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</si>
  <si>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</si>
  <si>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</si>
  <si>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</si>
  <si>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</si>
  <si>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</si>
  <si>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</si>
  <si>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</si>
  <si>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</si>
  <si>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</si>
  <si>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</si>
  <si>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</si>
  <si>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</si>
  <si>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</si>
  <si>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</si>
  <si>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</si>
  <si>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</si>
  <si>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</si>
  <si>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</si>
  <si>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</si>
  <si>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</si>
  <si>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</si>
  <si>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</si>
  <si>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</si>
  <si>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</si>
  <si>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</si>
  <si>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</si>
  <si>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</si>
  <si>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</si>
  <si>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</si>
  <si>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</si>
  <si>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</si>
  <si>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</si>
  <si>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</si>
  <si>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</si>
  <si>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</si>
  <si>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</si>
  <si>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</si>
  <si>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</si>
  <si>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</si>
  <si>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</si>
  <si>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</si>
  <si>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</si>
  <si>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</si>
  <si>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</si>
  <si>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</si>
  <si>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</si>
  <si>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</si>
  <si>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</si>
  <si>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</si>
  <si>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</si>
  <si>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</si>
  <si>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</si>
  <si>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</si>
  <si>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</si>
  <si>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</si>
  <si>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</si>
  <si>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</si>
  <si>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</si>
  <si>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</si>
  <si>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</si>
  <si>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</si>
  <si>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</si>
  <si>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</si>
  <si>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</si>
  <si>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</si>
  <si>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</si>
  <si>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</si>
  <si>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</si>
  <si>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</si>
  <si>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</si>
  <si>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</si>
  <si>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</si>
  <si>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</si>
  <si>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</si>
  <si>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</si>
  <si>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</si>
  <si>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</si>
  <si>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</si>
  <si>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</si>
  <si>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</si>
  <si>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</si>
  <si>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</si>
  <si>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</si>
  <si>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</si>
  <si>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</si>
  <si>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</si>
  <si>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</si>
  <si>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</si>
  <si>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</si>
  <si>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</si>
  <si>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</si>
  <si>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</si>
  <si>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</si>
  <si>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</si>
  <si>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</si>
  <si>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</si>
  <si>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</si>
  <si>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</si>
  <si>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</si>
  <si>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</si>
  <si>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</si>
  <si>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</si>
  <si>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</si>
  <si>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</si>
  <si>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</si>
  <si>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</si>
  <si>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</si>
  <si>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</si>
  <si>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</si>
  <si>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</si>
  <si>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</si>
  <si>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</si>
  <si>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</si>
  <si>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</si>
  <si>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</si>
  <si>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</si>
  <si>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</si>
  <si>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</si>
  <si>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</si>
  <si>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</si>
  <si>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</si>
  <si>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</si>
  <si>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</si>
  <si>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</si>
  <si>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</si>
  <si>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</si>
  <si>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</si>
  <si>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</si>
  <si>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</si>
  <si>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</si>
  <si>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</si>
  <si>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</si>
  <si>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</si>
  <si>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</si>
  <si>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</si>
  <si>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</si>
  <si>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</si>
  <si>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</si>
  <si>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</si>
  <si>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</si>
  <si>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</si>
  <si>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</si>
  <si>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</si>
  <si>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</si>
  <si>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</si>
  <si>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</si>
  <si>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</si>
  <si>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</si>
  <si>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</si>
  <si>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</si>
  <si>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</si>
  <si>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</si>
  <si>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</si>
  <si>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</si>
  <si>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</si>
  <si>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</si>
  <si>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</si>
  <si>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</si>
  <si>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</si>
  <si>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</si>
  <si>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</si>
  <si>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</si>
  <si>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</si>
  <si>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</si>
  <si>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</si>
  <si>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</si>
  <si>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</si>
  <si>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</si>
  <si>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</si>
  <si>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</si>
  <si>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</si>
  <si>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</si>
  <si>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</si>
  <si>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</si>
  <si>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</si>
  <si>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</si>
  <si>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</si>
  <si>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</si>
  <si>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</si>
  <si>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</si>
  <si>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</si>
  <si>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</si>
  <si>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</si>
  <si>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</si>
  <si>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</si>
  <si>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</si>
  <si>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</si>
  <si>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</si>
  <si>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</si>
  <si>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</si>
  <si>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</si>
  <si>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</si>
  <si>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</si>
  <si>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</si>
  <si>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</si>
  <si>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</si>
  <si>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</si>
  <si>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</si>
  <si>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</si>
  <si>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</si>
  <si>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</si>
  <si>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</si>
  <si>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</si>
  <si>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</si>
  <si>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</si>
  <si>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</si>
  <si>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</si>
  <si>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</si>
  <si>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</si>
  <si>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</si>
  <si>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</si>
  <si>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</si>
  <si>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</si>
  <si>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</si>
  <si>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</si>
  <si>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</si>
  <si>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</si>
  <si>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</si>
  <si>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</si>
  <si>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</si>
  <si>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</si>
  <si>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</si>
  <si>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</si>
  <si>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</si>
  <si>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</si>
  <si>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</si>
  <si>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</si>
  <si>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</si>
  <si>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</si>
  <si>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</si>
  <si>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</si>
  <si>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</si>
  <si>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</si>
  <si>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</si>
  <si>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</si>
  <si>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</si>
  <si>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</si>
  <si>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</si>
  <si>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</si>
  <si>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</si>
  <si>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</si>
  <si>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</si>
  <si>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</si>
  <si>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</si>
  <si>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</si>
  <si>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</si>
  <si>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</si>
  <si>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</si>
  <si>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</si>
  <si>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</si>
  <si>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</si>
  <si>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</si>
  <si>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</si>
  <si>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</si>
  <si>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</si>
  <si>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</si>
  <si>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</si>
  <si>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</si>
  <si>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</si>
  <si>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</si>
  <si>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</si>
  <si>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</si>
  <si>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</si>
  <si>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</si>
  <si>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</si>
  <si>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</si>
  <si>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</si>
  <si>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</si>
  <si>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</si>
  <si>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</si>
  <si>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</si>
  <si>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</si>
  <si>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</si>
  <si>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</si>
  <si>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</si>
  <si>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</si>
  <si>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</si>
  <si>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</si>
  <si>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</si>
  <si>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</si>
  <si>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</si>
  <si>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</si>
  <si>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</si>
  <si>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</si>
  <si>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</si>
  <si>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</si>
  <si>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</si>
  <si>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</si>
  <si>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</si>
  <si>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</si>
  <si>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</si>
  <si>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</si>
  <si>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</si>
  <si>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</si>
  <si>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</si>
  <si>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</si>
  <si>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</si>
  <si>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</si>
  <si>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</si>
  <si>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</si>
  <si>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</si>
  <si>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</si>
  <si>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</si>
  <si>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</si>
  <si>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</si>
  <si>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</si>
  <si>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</si>
  <si>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</si>
  <si>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</si>
  <si>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</si>
  <si>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</si>
  <si>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</si>
  <si>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</si>
  <si>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</si>
  <si>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</si>
  <si>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</si>
  <si>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</si>
  <si>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</si>
  <si>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</si>
  <si>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</si>
  <si>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</si>
  <si>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</si>
  <si>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</si>
  <si>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</si>
  <si>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</si>
  <si>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</si>
  <si>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</si>
  <si>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</si>
  <si>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</si>
  <si>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</si>
  <si>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</si>
  <si>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</si>
  <si>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</si>
  <si>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</si>
  <si>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</si>
  <si>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</si>
  <si>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</si>
  <si>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</si>
  <si>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</si>
  <si>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</si>
  <si>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</si>
  <si>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</si>
  <si>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</si>
  <si>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</si>
  <si>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</si>
  <si>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</si>
  <si>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</si>
  <si>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</si>
  <si>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</si>
  <si>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</si>
  <si>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</si>
  <si>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</si>
  <si>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</si>
  <si>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</si>
  <si>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</si>
  <si>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</si>
  <si>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</si>
  <si>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</si>
  <si>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</si>
  <si>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</si>
  <si>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</si>
  <si>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</si>
  <si>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</si>
  <si>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</si>
  <si>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</si>
  <si>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</si>
  <si>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</si>
  <si>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</si>
  <si>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</si>
  <si>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</si>
  <si>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</si>
  <si>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</si>
  <si>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</si>
  <si>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</si>
  <si>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</si>
  <si>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</si>
  <si>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</si>
  <si>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</si>
  <si>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</si>
  <si>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</si>
  <si>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</si>
  <si>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</si>
  <si>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</si>
  <si>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</si>
  <si>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</si>
  <si>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</si>
  <si>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</si>
  <si>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</si>
  <si>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</si>
  <si>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</si>
  <si>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</si>
  <si>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</si>
  <si>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</si>
  <si>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</si>
  <si>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</si>
  <si>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</si>
  <si>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</si>
  <si>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</si>
  <si>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</si>
  <si>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</si>
  <si>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</si>
  <si>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</si>
  <si>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</si>
  <si>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</si>
  <si>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</si>
  <si>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</si>
  <si>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</si>
  <si>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</si>
  <si>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</si>
  <si>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</si>
  <si>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</si>
  <si>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</si>
  <si>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</si>
  <si>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</si>
  <si>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</si>
  <si>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</si>
  <si>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</si>
  <si>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</si>
  <si>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</si>
  <si>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</si>
  <si>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</si>
  <si>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</si>
  <si>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</si>
  <si>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</si>
  <si>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</si>
  <si>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</si>
  <si>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</si>
  <si>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</si>
  <si>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</si>
  <si>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</si>
  <si>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</si>
  <si>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</si>
  <si>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</si>
  <si>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</si>
  <si>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</si>
  <si>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</si>
  <si>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</si>
  <si>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</si>
  <si>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</si>
  <si>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</si>
  <si>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</si>
  <si>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</si>
  <si>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</si>
  <si>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</si>
  <si>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</si>
  <si>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</si>
  <si>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</si>
  <si>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</si>
  <si>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</si>
  <si>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</si>
  <si>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</si>
  <si>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</si>
  <si>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</si>
  <si>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</si>
  <si>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</si>
  <si>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</si>
  <si>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</si>
  <si>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</si>
  <si>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</si>
  <si>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</si>
  <si>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</si>
  <si>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</si>
  <si>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</si>
  <si>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</si>
  <si>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</si>
  <si>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</si>
  <si>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</si>
  <si>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</si>
  <si>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</si>
  <si>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</si>
  <si>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</si>
  <si>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</si>
  <si>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</si>
  <si>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</si>
  <si>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</si>
  <si>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</si>
  <si>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</si>
  <si>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</si>
  <si>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</si>
  <si>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</si>
  <si>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</si>
  <si>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</si>
  <si>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</si>
  <si>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</si>
  <si>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</si>
  <si>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</si>
  <si>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</si>
  <si>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</si>
  <si>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</si>
  <si>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</si>
  <si>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</si>
  <si>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</si>
  <si>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</si>
  <si>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</si>
  <si>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</si>
  <si>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</si>
  <si>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</si>
  <si>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</si>
  <si>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</si>
  <si>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</si>
  <si>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</si>
  <si>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</si>
  <si>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</si>
  <si>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</si>
  <si>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</si>
  <si>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</si>
  <si>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</si>
  <si>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</si>
  <si>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</si>
  <si>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</si>
  <si>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</si>
  <si>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</si>
  <si>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</si>
  <si>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</si>
  <si>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</si>
  <si>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</si>
  <si>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</si>
  <si>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</si>
  <si>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</si>
  <si>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</si>
  <si>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</si>
  <si>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</si>
  <si>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</si>
  <si>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</si>
  <si>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</si>
  <si>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</si>
  <si>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</si>
  <si>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</si>
  <si>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</si>
  <si>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</si>
  <si>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</si>
  <si>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</si>
  <si>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</si>
  <si>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</si>
  <si>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</si>
  <si>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</si>
  <si>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</si>
  <si>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</si>
  <si>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</si>
  <si>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</si>
  <si>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</si>
  <si>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</si>
  <si>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</si>
  <si>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</si>
  <si>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</si>
  <si>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</si>
  <si>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</si>
  <si>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</si>
  <si>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</si>
  <si>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</si>
  <si>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</si>
  <si>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</si>
  <si>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</si>
  <si>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</si>
  <si>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</si>
  <si>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</si>
  <si>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</si>
  <si>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</si>
  <si>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</si>
  <si>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</si>
  <si>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</si>
  <si>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</si>
  <si>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</si>
  <si>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</si>
  <si>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</si>
  <si>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</si>
  <si>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</si>
  <si>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</si>
  <si>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</si>
  <si>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</si>
  <si>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</si>
  <si>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</si>
  <si>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</si>
  <si>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</si>
  <si>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</si>
  <si>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</si>
  <si>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</si>
  <si>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</si>
  <si>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</si>
  <si>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</si>
  <si>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</si>
  <si>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</si>
  <si>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</si>
  <si>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</si>
  <si>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</si>
  <si>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</si>
  <si>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</si>
  <si>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</si>
  <si>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</si>
  <si>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</si>
  <si>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</si>
  <si>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</si>
  <si>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</si>
  <si>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</si>
  <si>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</si>
  <si>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</si>
  <si>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</si>
  <si>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</si>
  <si>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</si>
  <si>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</si>
  <si>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</si>
  <si>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</si>
  <si>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</si>
  <si>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</si>
  <si>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</si>
  <si>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</si>
  <si>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</si>
  <si>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</si>
  <si>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</si>
  <si>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</si>
  <si>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</si>
  <si>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</si>
  <si>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</si>
  <si>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</si>
  <si>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</si>
  <si>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</si>
  <si>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</si>
  <si>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</si>
  <si>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</si>
  <si>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</si>
  <si>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"D33"1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</si>
  <si>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</si>
  <si>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</si>
  <si>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</si>
  <si>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</si>
  <si>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</si>
  <si>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</si>
  <si>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</si>
  <si>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</si>
  <si>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</si>
  <si>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</si>
  <si>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</si>
  <si>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</si>
  <si>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</si>
  <si>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</si>
  <si>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</si>
  <si>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</si>
  <si>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</si>
  <si>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</si>
  <si>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</si>
  <si>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</si>
  <si>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</si>
  <si>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</si>
  <si>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</si>
  <si>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</si>
  <si>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</si>
  <si>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</si>
  <si>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</si>
  <si>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</si>
  <si>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</si>
  <si>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</si>
  <si>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</si>
  <si>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</si>
  <si>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</si>
  <si>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</si>
  <si>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</si>
  <si>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</si>
  <si>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</si>
  <si>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</si>
  <si>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</si>
  <si>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</si>
  <si>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</si>
  <si>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</si>
  <si>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</si>
  <si>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</si>
  <si>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</si>
  <si>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</si>
  <si>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</si>
  <si>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</si>
  <si>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</si>
  <si>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</si>
  <si>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</si>
  <si>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</si>
  <si>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</si>
  <si>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</si>
  <si>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</si>
  <si>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</si>
  <si>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</si>
  <si>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</si>
  <si>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</si>
  <si>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</si>
  <si>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"D34"4</t>
  </si>
  <si>
    <t>"D39"1</t>
  </si>
  <si>
    <t>245</t>
  </si>
  <si>
    <t>61161024</t>
  </si>
  <si>
    <t>dveře jednokřídlé dřevotřískové protipožární EI (EW) 30 D3 povrch lakovaný plné 500x1970-2100mm</t>
  </si>
  <si>
    <t>-1878390045</t>
  </si>
  <si>
    <t>dveře jednokřídlé dřevotřískové protipožární EI (EW) 30 D3 povrch lakovaný plné 600x1970-2100mm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</si>
  <si>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</si>
  <si>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</si>
  <si>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</si>
  <si>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</si>
  <si>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</si>
  <si>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</si>
  <si>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</si>
  <si>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</si>
  <si>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</si>
  <si>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</si>
  <si>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</si>
  <si>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</si>
  <si>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</si>
  <si>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</si>
  <si>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</si>
  <si>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</si>
  <si>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</si>
  <si>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</si>
  <si>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</si>
  <si>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</si>
  <si>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</si>
  <si>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</si>
  <si>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</si>
  <si>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</si>
  <si>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</si>
  <si>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</si>
  <si>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</si>
  <si>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</si>
  <si>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</si>
  <si>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</si>
  <si>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</si>
  <si>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</si>
  <si>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</si>
  <si>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</si>
  <si>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</si>
  <si>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210</t>
  </si>
  <si>
    <t>766660252</t>
  </si>
  <si>
    <t>Montáž dveřních křídel kývavých dvoukřídlových š přes 1,45 m do rámové zárubně</t>
  </si>
  <si>
    <t>1817255734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</si>
  <si>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</si>
  <si>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</si>
  <si>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"d9" 0</t>
  </si>
  <si>
    <t>"D15" 1</t>
  </si>
  <si>
    <t>"D37" 0</t>
  </si>
  <si>
    <t>211</t>
  </si>
  <si>
    <t>61140507</t>
  </si>
  <si>
    <t xml:space="preserve">dveře dvoukřídlé plastové s dekorem plné max rozměru otvoru 4,84m2 </t>
  </si>
  <si>
    <t>123172757</t>
  </si>
  <si>
    <t>dveře dvoukřídlé plastové s dekorem plné max rozměru otvoru 4,84m2 bezpečnostní třídy RC2</t>
  </si>
  <si>
    <t>Poznámka k položce:_x000d_
D9_x000d_
- vnitřní dveře_x000d_
- otočné_x000d_
- dvoukřídlé_x000d_
- plastová rámová konstrukce_x000d_
- barevnost rámu RAL 9007_x000d_
- kování klika-klika_x000d_
- bezpečnostní zámek_x000d_
- minimální průchod hlavního křídla 900 mm_x000d_
- protipožární s koordinátorem zavírání_x000d_
_x000d_
EI45DP1+C2_x000d_
_x000d_
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vložku_x000d_
D37_x000d_
- vnitřní dveře_x000d_
- plastová rámová konstrukce s vyztužením_x000d_
- jednokřídlé s bočním pevným panelem_x000d_
- minimální průchozí šířka 900 mm_x000d_
- křídlo otočné_x000d_
- částečně prosklené_x000d_
- průhledné zasklení, na skle ve výšce 900 a 1500 mm nad podlahou_x000d_
kontrastní značky 50 x 50 mm, osově 150 mm od sebe_x000d_
- kování klika-klika_x000d_
- zámek bezpečnostní_x000d_
- protipožární - EI30DP3+C2</t>
  </si>
  <si>
    <t>"D9"</t>
  </si>
  <si>
    <t>"D15" 1*1,45*1,97</t>
  </si>
  <si>
    <t>"D37"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</si>
  <si>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</si>
  <si>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</si>
  <si>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</si>
  <si>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</si>
  <si>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</si>
  <si>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</si>
  <si>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</si>
  <si>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</si>
  <si>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</si>
  <si>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</si>
  <si>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</si>
  <si>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</si>
  <si>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</si>
  <si>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</si>
  <si>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</si>
  <si>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</si>
  <si>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</si>
  <si>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</si>
  <si>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</si>
  <si>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</si>
  <si>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</si>
  <si>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</si>
  <si>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</si>
  <si>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</si>
  <si>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</si>
  <si>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</si>
  <si>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</si>
  <si>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</si>
  <si>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</si>
  <si>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</si>
  <si>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</si>
  <si>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</si>
  <si>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</si>
  <si>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</si>
  <si>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</si>
  <si>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</si>
  <si>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</si>
  <si>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</si>
  <si>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</si>
  <si>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</si>
  <si>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</si>
  <si>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</si>
  <si>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</si>
  <si>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336589227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</si>
  <si>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</si>
  <si>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</si>
  <si>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</si>
  <si>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</si>
  <si>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</si>
  <si>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</si>
  <si>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</si>
  <si>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</si>
  <si>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</si>
  <si>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</si>
  <si>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</si>
  <si>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</t>
  </si>
  <si>
    <t>272</t>
  </si>
  <si>
    <t>54914133</t>
  </si>
  <si>
    <t>dveřní kování bezpečnostní RC3 klika/koule lakovaný nerez</t>
  </si>
  <si>
    <t>-105123380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</si>
  <si>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</si>
  <si>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</si>
  <si>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</si>
  <si>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</si>
  <si>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</si>
  <si>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</si>
  <si>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</si>
  <si>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</si>
  <si>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</si>
  <si>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</si>
  <si>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</si>
  <si>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</si>
  <si>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</si>
  <si>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</si>
  <si>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</si>
  <si>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</si>
  <si>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</si>
  <si>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</si>
  <si>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</si>
  <si>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</si>
  <si>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</si>
  <si>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</si>
  <si>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</si>
  <si>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</si>
  <si>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</si>
  <si>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</si>
  <si>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</si>
  <si>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</si>
  <si>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</si>
  <si>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</si>
  <si>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</si>
  <si>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</si>
  <si>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</si>
  <si>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</si>
  <si>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</si>
  <si>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</si>
  <si>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</si>
  <si>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</si>
  <si>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</si>
  <si>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</si>
  <si>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</si>
  <si>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</si>
  <si>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</si>
  <si>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</si>
  <si>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</si>
  <si>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</si>
  <si>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</si>
  <si>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</si>
  <si>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</si>
  <si>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</si>
  <si>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</si>
  <si>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</si>
  <si>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</si>
  <si>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</si>
  <si>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</si>
  <si>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</si>
  <si>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</si>
  <si>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</si>
  <si>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</si>
  <si>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</si>
  <si>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</si>
  <si>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</si>
  <si>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</si>
  <si>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</si>
  <si>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</si>
  <si>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</si>
  <si>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</si>
  <si>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</si>
  <si>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</si>
  <si>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</si>
  <si>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</si>
  <si>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</si>
  <si>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</si>
  <si>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</si>
  <si>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</si>
  <si>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</si>
  <si>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</si>
  <si>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</si>
  <si>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</si>
  <si>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 plast"2,7*2,9</t>
  </si>
  <si>
    <t>217</t>
  </si>
  <si>
    <t>55341364</t>
  </si>
  <si>
    <t>stěna rámová prosklená fixní rám PVC dle RAL bez požární odolnosti čiré dvojsklo interiér</t>
  </si>
  <si>
    <t>1400527621</t>
  </si>
  <si>
    <t>Poznámka k položce:_x000d_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</si>
  <si>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</si>
  <si>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</si>
  <si>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</si>
  <si>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</si>
  <si>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</si>
  <si>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</si>
  <si>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</si>
  <si>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</si>
  <si>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</si>
  <si>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</si>
  <si>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</si>
  <si>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</si>
  <si>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</si>
  <si>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</si>
  <si>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</si>
  <si>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</si>
  <si>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</si>
  <si>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</si>
  <si>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</si>
  <si>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</si>
  <si>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</si>
  <si>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</si>
  <si>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</si>
  <si>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</si>
  <si>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</si>
  <si>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</si>
  <si>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</si>
  <si>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</si>
  <si>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</si>
  <si>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</si>
  <si>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</si>
  <si>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</si>
  <si>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</si>
  <si>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</si>
  <si>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</si>
  <si>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</si>
  <si>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</si>
  <si>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</si>
  <si>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</si>
  <si>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</si>
  <si>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</si>
  <si>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</si>
  <si>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</si>
  <si>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</si>
  <si>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</si>
  <si>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</si>
  <si>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</si>
  <si>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</si>
  <si>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</si>
  <si>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</si>
  <si>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</si>
  <si>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</si>
  <si>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</si>
  <si>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</si>
  <si>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</si>
  <si>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</si>
  <si>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</si>
  <si>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</si>
  <si>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</si>
  <si>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</si>
  <si>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</si>
  <si>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</si>
  <si>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</si>
  <si>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</si>
  <si>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</si>
  <si>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</si>
  <si>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</si>
  <si>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</si>
  <si>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</si>
  <si>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</si>
  <si>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</si>
  <si>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</si>
  <si>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</si>
  <si>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</si>
  <si>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</si>
  <si>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</si>
  <si>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</si>
  <si>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</si>
  <si>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</si>
  <si>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</si>
  <si>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</si>
  <si>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</si>
  <si>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</si>
  <si>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</si>
  <si>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</si>
  <si>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</si>
  <si>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</si>
  <si>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</si>
  <si>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</si>
  <si>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</si>
  <si>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</si>
  <si>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</si>
  <si>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</si>
  <si>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</si>
  <si>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</si>
  <si>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</si>
  <si>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</si>
  <si>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</si>
  <si>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</si>
  <si>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</si>
  <si>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</si>
  <si>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</si>
  <si>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</si>
  <si>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</si>
  <si>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</si>
  <si>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</si>
  <si>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</si>
  <si>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</si>
  <si>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</si>
  <si>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</si>
  <si>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</si>
  <si>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</si>
  <si>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</si>
  <si>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</si>
  <si>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55341012</t>
  </si>
  <si>
    <t>okno Al otevíravé/sklopné dvojsklo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</si>
  <si>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</si>
  <si>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</si>
  <si>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</si>
  <si>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</si>
  <si>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</si>
  <si>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</si>
  <si>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</si>
  <si>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</si>
  <si>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</si>
  <si>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</si>
  <si>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</si>
  <si>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</si>
  <si>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</si>
  <si>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</si>
  <si>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"O21"4*1,35*2,1</t>
  </si>
  <si>
    <t>"O22"1*1,45*2,1</t>
  </si>
  <si>
    <t>195</t>
  </si>
  <si>
    <t>55341015</t>
  </si>
  <si>
    <t>okno Al otevíravé/sklopné trojsklo přes plochu 1m2 přes v 2,5m</t>
  </si>
  <si>
    <t>1168972535</t>
  </si>
  <si>
    <t>196</t>
  </si>
  <si>
    <t>55341013</t>
  </si>
  <si>
    <t>okno Al otevíravé/sklopné trojsklo přes plochu 1m2 v 1,5-2,5m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</si>
  <si>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</si>
  <si>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</si>
  <si>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</si>
  <si>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</si>
  <si>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</si>
  <si>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</si>
  <si>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</si>
  <si>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</si>
  <si>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</si>
  <si>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</si>
  <si>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</si>
  <si>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</si>
  <si>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</si>
  <si>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</si>
  <si>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</si>
  <si>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</si>
  <si>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</si>
  <si>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</si>
  <si>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</si>
  <si>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</si>
  <si>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</si>
  <si>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</si>
  <si>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</si>
  <si>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</si>
  <si>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</si>
  <si>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</si>
  <si>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</si>
  <si>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</si>
  <si>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</si>
  <si>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</si>
  <si>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</si>
  <si>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</si>
  <si>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</si>
  <si>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</si>
  <si>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</si>
  <si>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</si>
  <si>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</si>
  <si>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</si>
  <si>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</si>
  <si>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</si>
  <si>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</si>
  <si>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</si>
  <si>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</si>
  <si>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</si>
  <si>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</si>
  <si>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</si>
  <si>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</si>
  <si>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</si>
  <si>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</si>
  <si>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</si>
  <si>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</si>
  <si>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</si>
  <si>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</si>
  <si>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</si>
  <si>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</si>
  <si>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</si>
  <si>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</si>
  <si>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</si>
  <si>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</si>
  <si>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</si>
  <si>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</si>
  <si>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</si>
  <si>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</si>
  <si>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</si>
  <si>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</si>
  <si>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</si>
  <si>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</si>
  <si>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</si>
  <si>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</si>
  <si>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</si>
  <si>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</si>
  <si>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</si>
  <si>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</si>
  <si>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</si>
  <si>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</si>
  <si>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</si>
  <si>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</si>
  <si>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</si>
  <si>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</si>
  <si>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</si>
  <si>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</si>
  <si>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</si>
  <si>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"O21"3</t>
  </si>
  <si>
    <t>"O22"1</t>
  </si>
  <si>
    <t>198</t>
  </si>
  <si>
    <t>55329131</t>
  </si>
  <si>
    <t>dveře automatické vnější lineární, rám Al profily 38mm, zasklení ditherm izolační, 1křídlé 1000x2200mm</t>
  </si>
  <si>
    <t>-833552849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</si>
  <si>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</si>
  <si>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</si>
  <si>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</si>
  <si>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</si>
  <si>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</si>
  <si>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</si>
  <si>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"D48"2</t>
  </si>
  <si>
    <t>215</t>
  </si>
  <si>
    <t>55329133</t>
  </si>
  <si>
    <t>dveře automatické vnější lineární, rám PVC, zasklení ditherm izolační, 2křídlé 1800x2200mm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</si>
  <si>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</si>
  <si>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</si>
  <si>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</si>
  <si>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</si>
  <si>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</si>
  <si>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</si>
  <si>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</si>
  <si>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</si>
  <si>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</si>
  <si>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</si>
  <si>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</si>
  <si>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</si>
  <si>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</si>
  <si>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</si>
  <si>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</si>
  <si>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</si>
  <si>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</si>
  <si>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</si>
  <si>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</si>
  <si>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</si>
  <si>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</si>
  <si>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</si>
  <si>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</si>
  <si>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</si>
  <si>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</si>
  <si>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</si>
  <si>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</si>
  <si>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</si>
  <si>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</si>
  <si>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</si>
  <si>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</si>
  <si>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</si>
  <si>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</si>
  <si>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</si>
  <si>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</si>
  <si>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</si>
  <si>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</si>
  <si>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</si>
  <si>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</si>
  <si>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</si>
  <si>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</si>
  <si>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</si>
  <si>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</si>
  <si>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</si>
  <si>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</si>
  <si>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</si>
  <si>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</si>
  <si>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</si>
  <si>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</si>
  <si>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</si>
  <si>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</si>
  <si>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</si>
  <si>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</si>
  <si>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</si>
  <si>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</si>
  <si>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</si>
  <si>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</si>
  <si>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</si>
  <si>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</si>
  <si>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</si>
  <si>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</si>
  <si>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</si>
  <si>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</si>
  <si>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</si>
  <si>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</si>
  <si>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</si>
  <si>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</si>
  <si>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</si>
  <si>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</si>
  <si>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</si>
  <si>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</si>
  <si>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</si>
  <si>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</si>
  <si>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</si>
  <si>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</si>
  <si>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</si>
  <si>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</si>
  <si>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</si>
  <si>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</si>
  <si>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</si>
  <si>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</si>
  <si>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</si>
  <si>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</si>
  <si>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</si>
  <si>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</si>
  <si>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</si>
  <si>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</si>
  <si>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</si>
  <si>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</si>
  <si>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</si>
  <si>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</si>
  <si>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</si>
  <si>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</si>
  <si>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</si>
  <si>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</si>
  <si>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</si>
  <si>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</si>
  <si>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</si>
  <si>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</si>
  <si>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</si>
  <si>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</si>
  <si>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</si>
  <si>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</si>
  <si>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</si>
  <si>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</si>
  <si>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</si>
  <si>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</si>
  <si>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</si>
  <si>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</si>
  <si>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</si>
  <si>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</si>
  <si>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</si>
  <si>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</si>
  <si>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</si>
  <si>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</si>
  <si>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</si>
  <si>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</si>
  <si>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</si>
  <si>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</si>
  <si>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</si>
  <si>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</si>
  <si>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</si>
  <si>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</si>
  <si>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</si>
  <si>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</si>
  <si>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</si>
  <si>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</si>
  <si>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</si>
  <si>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</si>
  <si>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</si>
  <si>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</si>
  <si>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</si>
  <si>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</si>
  <si>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</si>
  <si>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</si>
  <si>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</si>
  <si>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</si>
  <si>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</si>
  <si>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</si>
  <si>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</si>
  <si>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</si>
  <si>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</si>
  <si>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</si>
  <si>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</si>
  <si>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</si>
  <si>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</si>
  <si>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</si>
  <si>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</si>
  <si>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</si>
  <si>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</si>
  <si>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</si>
  <si>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</si>
  <si>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</si>
  <si>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</si>
  <si>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</si>
  <si>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</si>
  <si>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</si>
  <si>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</si>
  <si>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</si>
  <si>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</si>
  <si>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</si>
  <si>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</si>
  <si>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</si>
  <si>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</si>
  <si>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</si>
  <si>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</si>
  <si>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</si>
  <si>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</si>
  <si>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</si>
  <si>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</si>
  <si>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</si>
  <si>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</si>
  <si>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</si>
  <si>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</si>
  <si>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</si>
  <si>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</si>
  <si>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</si>
  <si>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</si>
  <si>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</si>
  <si>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</si>
  <si>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</si>
  <si>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</si>
  <si>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</si>
  <si>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</si>
  <si>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</si>
  <si>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</si>
  <si>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</si>
  <si>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</si>
  <si>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</si>
  <si>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</si>
  <si>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</si>
  <si>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</si>
  <si>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</si>
  <si>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</si>
  <si>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</si>
  <si>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</si>
  <si>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</si>
  <si>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</si>
  <si>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</si>
  <si>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</si>
  <si>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</si>
  <si>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</si>
  <si>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</si>
  <si>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</si>
  <si>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</si>
  <si>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</si>
  <si>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</si>
  <si>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</si>
  <si>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</si>
  <si>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</si>
  <si>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</si>
  <si>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</si>
  <si>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</si>
  <si>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</si>
  <si>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</si>
  <si>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</si>
  <si>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</si>
  <si>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</si>
  <si>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</si>
  <si>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</si>
  <si>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</si>
  <si>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</si>
  <si>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</si>
  <si>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</si>
  <si>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</si>
  <si>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</si>
  <si>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</si>
  <si>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</si>
  <si>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</si>
  <si>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</si>
  <si>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</si>
  <si>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</si>
  <si>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</si>
  <si>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</si>
  <si>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</si>
  <si>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</si>
  <si>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</si>
  <si>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</si>
  <si>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</si>
  <si>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</si>
  <si>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</si>
  <si>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</si>
  <si>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</si>
  <si>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</si>
  <si>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</si>
  <si>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</si>
  <si>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</si>
  <si>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</si>
  <si>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</si>
  <si>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</si>
  <si>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</si>
  <si>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</si>
  <si>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</si>
  <si>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</si>
  <si>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</si>
  <si>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</si>
  <si>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</si>
  <si>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</si>
  <si>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</si>
  <si>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</si>
  <si>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</si>
  <si>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</si>
  <si>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</si>
  <si>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</si>
  <si>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</si>
  <si>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</si>
  <si>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</si>
  <si>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</si>
  <si>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</si>
  <si>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</si>
  <si>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</si>
  <si>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</si>
  <si>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</si>
  <si>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</si>
  <si>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</si>
  <si>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</si>
  <si>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</si>
  <si>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</si>
  <si>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</si>
  <si>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</si>
  <si>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</si>
  <si>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</si>
  <si>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</si>
  <si>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</si>
  <si>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</si>
  <si>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</si>
  <si>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</si>
  <si>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</si>
  <si>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</si>
  <si>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</si>
  <si>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</si>
  <si>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</si>
  <si>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</si>
  <si>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</si>
  <si>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</si>
  <si>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</si>
  <si>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</si>
  <si>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</si>
  <si>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</si>
  <si>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</si>
  <si>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</si>
  <si>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</si>
  <si>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</si>
  <si>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</si>
  <si>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</si>
  <si>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</si>
  <si>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</si>
  <si>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</si>
  <si>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</si>
  <si>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</si>
  <si>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</si>
  <si>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</si>
  <si>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</si>
  <si>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</si>
  <si>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</si>
  <si>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</si>
  <si>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</si>
  <si>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</si>
  <si>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</si>
  <si>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</si>
  <si>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</si>
  <si>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</si>
  <si>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</si>
  <si>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</si>
  <si>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</si>
  <si>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</si>
  <si>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</si>
  <si>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</si>
  <si>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</si>
  <si>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</si>
  <si>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</si>
  <si>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</si>
  <si>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</si>
  <si>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</si>
  <si>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</si>
  <si>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</si>
  <si>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</si>
  <si>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</si>
  <si>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</si>
  <si>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</si>
  <si>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</si>
  <si>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</si>
  <si>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</si>
  <si>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</si>
  <si>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</si>
  <si>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</si>
  <si>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</si>
  <si>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</si>
  <si>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</si>
  <si>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</si>
  <si>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</si>
  <si>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</si>
  <si>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</si>
  <si>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</si>
  <si>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</si>
  <si>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</si>
  <si>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</si>
  <si>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</si>
  <si>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</si>
  <si>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</si>
  <si>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</si>
  <si>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</si>
  <si>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</si>
  <si>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</si>
  <si>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</si>
  <si>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</si>
  <si>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</si>
  <si>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</si>
  <si>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</si>
  <si>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</si>
  <si>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</si>
  <si>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</si>
  <si>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</si>
  <si>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</si>
  <si>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</si>
  <si>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</si>
  <si>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</si>
  <si>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</si>
  <si>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</si>
  <si>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</si>
  <si>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</si>
  <si>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</si>
  <si>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</si>
  <si>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</si>
  <si>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</si>
  <si>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</si>
  <si>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</si>
  <si>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</si>
  <si>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</si>
  <si>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</si>
  <si>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</si>
  <si>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</si>
  <si>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</si>
  <si>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</si>
  <si>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</si>
  <si>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</si>
  <si>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</si>
  <si>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</si>
  <si>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</si>
  <si>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</si>
  <si>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</si>
  <si>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</si>
  <si>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</si>
  <si>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</si>
  <si>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</si>
  <si>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</si>
  <si>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</si>
  <si>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</si>
  <si>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</si>
  <si>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</si>
  <si>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</si>
  <si>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</si>
  <si>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</si>
  <si>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</si>
  <si>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</si>
  <si>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</si>
  <si>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</si>
  <si>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</si>
  <si>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</si>
  <si>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</si>
  <si>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</si>
  <si>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</si>
  <si>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</si>
  <si>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</si>
  <si>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</si>
  <si>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</si>
  <si>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</si>
  <si>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</si>
  <si>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</si>
  <si>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</si>
  <si>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</si>
  <si>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</si>
  <si>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</si>
  <si>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</si>
  <si>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</si>
  <si>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</si>
  <si>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</si>
  <si>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</si>
  <si>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</si>
  <si>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</si>
  <si>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</si>
  <si>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</si>
  <si>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</si>
  <si>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</si>
  <si>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</si>
  <si>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</si>
  <si>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</si>
  <si>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</si>
  <si>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</si>
  <si>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</si>
  <si>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</si>
  <si>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</si>
  <si>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</si>
  <si>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</si>
  <si>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</si>
  <si>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</si>
  <si>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</si>
  <si>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</si>
  <si>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</si>
  <si>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</si>
  <si>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</si>
  <si>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</si>
  <si>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</si>
  <si>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</si>
  <si>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</si>
  <si>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</si>
  <si>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</si>
  <si>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</si>
  <si>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</si>
  <si>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</si>
  <si>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</si>
  <si>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</si>
  <si>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</si>
  <si>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</si>
  <si>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</si>
  <si>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</si>
  <si>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</si>
  <si>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</si>
  <si>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</si>
  <si>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</si>
  <si>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</si>
  <si>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</si>
  <si>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</si>
  <si>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</si>
  <si>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</si>
  <si>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</si>
  <si>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</si>
  <si>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</si>
  <si>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</si>
  <si>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</si>
  <si>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</si>
  <si>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</si>
  <si>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</si>
  <si>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</si>
  <si>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</si>
  <si>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</si>
  <si>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</si>
  <si>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</si>
  <si>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</si>
  <si>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</si>
  <si>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</si>
  <si>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</si>
  <si>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</si>
  <si>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</si>
  <si>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</si>
  <si>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</si>
  <si>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</si>
  <si>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</si>
  <si>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</si>
  <si>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</si>
  <si>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</si>
  <si>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</si>
  <si>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</si>
  <si>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</si>
  <si>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</si>
  <si>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</si>
  <si>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</si>
  <si>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</si>
  <si>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</si>
  <si>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</si>
  <si>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</si>
  <si>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</si>
  <si>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</si>
  <si>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</si>
  <si>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</si>
  <si>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</si>
  <si>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</si>
  <si>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</si>
  <si>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</si>
  <si>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</si>
  <si>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</si>
  <si>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</si>
  <si>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</si>
  <si>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</si>
  <si>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</si>
  <si>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</si>
  <si>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</si>
  <si>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</si>
  <si>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</si>
  <si>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</si>
  <si>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</si>
  <si>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</si>
  <si>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</si>
  <si>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</si>
  <si>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</si>
  <si>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</si>
  <si>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</si>
  <si>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</si>
  <si>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</si>
  <si>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</si>
  <si>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</si>
  <si>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</si>
  <si>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</si>
  <si>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</si>
  <si>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</si>
  <si>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</si>
  <si>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</si>
  <si>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</si>
  <si>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</si>
  <si>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</si>
  <si>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</si>
  <si>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</si>
  <si>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</si>
  <si>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</si>
  <si>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</si>
  <si>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</si>
  <si>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</si>
  <si>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</si>
  <si>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</si>
  <si>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</si>
  <si>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</si>
  <si>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</si>
  <si>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</si>
  <si>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</si>
  <si>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</si>
  <si>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</si>
  <si>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</si>
  <si>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</si>
  <si>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</si>
  <si>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</si>
  <si>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</si>
  <si>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</si>
  <si>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</si>
  <si>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</si>
  <si>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</si>
  <si>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</si>
  <si>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</si>
  <si>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</si>
  <si>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</si>
  <si>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</si>
  <si>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</si>
  <si>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</si>
  <si>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</si>
  <si>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</si>
  <si>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</si>
  <si>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</si>
  <si>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</si>
  <si>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</si>
  <si>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</si>
  <si>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</si>
  <si>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</si>
  <si>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</si>
  <si>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</si>
  <si>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</si>
  <si>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</si>
  <si>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</si>
  <si>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</si>
  <si>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</si>
  <si>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</si>
  <si>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</si>
  <si>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</si>
  <si>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</si>
  <si>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</si>
  <si>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</si>
  <si>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</si>
  <si>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</si>
  <si>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</si>
  <si>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</si>
  <si>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</si>
  <si>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</si>
  <si>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</si>
  <si>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</si>
  <si>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</si>
  <si>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</si>
  <si>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</si>
  <si>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</si>
  <si>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</si>
  <si>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</si>
  <si>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</si>
  <si>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</si>
  <si>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</si>
  <si>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</si>
  <si>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</si>
  <si>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</si>
  <si>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</si>
  <si>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</si>
  <si>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</si>
  <si>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</si>
  <si>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</si>
  <si>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</si>
  <si>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</si>
  <si>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</si>
  <si>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</si>
  <si>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</si>
  <si>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</si>
  <si>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</si>
  <si>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</si>
  <si>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</si>
  <si>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</si>
  <si>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</si>
  <si>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</si>
  <si>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</si>
  <si>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</si>
  <si>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</si>
  <si>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</si>
  <si>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</si>
  <si>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</si>
  <si>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</si>
  <si>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</si>
  <si>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</si>
  <si>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</si>
  <si>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</si>
  <si>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</si>
  <si>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</si>
  <si>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</si>
  <si>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</si>
  <si>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</si>
  <si>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</si>
  <si>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</si>
  <si>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</si>
  <si>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</si>
  <si>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</si>
  <si>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</si>
  <si>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</si>
  <si>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</si>
  <si>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</si>
  <si>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</si>
  <si>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</si>
  <si>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</si>
  <si>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</si>
  <si>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</si>
  <si>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</si>
  <si>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</si>
  <si>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</si>
  <si>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</si>
  <si>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</si>
  <si>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</si>
  <si>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</si>
  <si>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</si>
  <si>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</si>
  <si>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</si>
  <si>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</si>
  <si>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</si>
  <si>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</si>
  <si>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</si>
  <si>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</si>
  <si>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</si>
  <si>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</si>
  <si>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</si>
  <si>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</si>
  <si>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</si>
  <si>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</si>
  <si>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</si>
  <si>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</si>
  <si>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</si>
  <si>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</si>
  <si>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</si>
  <si>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</si>
  <si>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</si>
  <si>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</si>
  <si>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</si>
  <si>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</si>
  <si>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</si>
  <si>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</si>
  <si>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</si>
  <si>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</si>
  <si>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</si>
  <si>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</si>
  <si>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</si>
  <si>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</si>
  <si>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</si>
  <si>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</si>
  <si>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</si>
  <si>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</si>
  <si>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</si>
  <si>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</si>
  <si>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</si>
  <si>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</si>
  <si>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</si>
  <si>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</si>
  <si>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</si>
  <si>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</si>
  <si>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</si>
  <si>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</si>
  <si>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</si>
  <si>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</si>
  <si>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</si>
  <si>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</si>
  <si>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</si>
  <si>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</si>
  <si>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</si>
  <si>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</si>
  <si>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</si>
  <si>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</si>
  <si>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</si>
  <si>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</si>
  <si>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</si>
  <si>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</si>
  <si>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</si>
  <si>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</si>
  <si>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</si>
  <si>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</si>
  <si>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</si>
  <si>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</si>
  <si>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</si>
  <si>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</si>
  <si>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</si>
  <si>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</si>
  <si>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</si>
  <si>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</si>
  <si>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</si>
  <si>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</si>
  <si>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</si>
  <si>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</si>
  <si>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</si>
  <si>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</si>
  <si>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</si>
  <si>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</si>
  <si>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</si>
  <si>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</si>
  <si>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</si>
  <si>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</si>
  <si>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</si>
  <si>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</si>
  <si>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</si>
  <si>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</si>
  <si>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</si>
  <si>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</si>
  <si>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</si>
  <si>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</si>
  <si>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</si>
  <si>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</si>
  <si>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</si>
  <si>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</si>
  <si>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</si>
  <si>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</si>
  <si>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</si>
  <si>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</si>
  <si>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</si>
  <si>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</si>
  <si>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</si>
  <si>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</si>
  <si>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</si>
  <si>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</si>
  <si>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</si>
  <si>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</si>
  <si>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</si>
  <si>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</si>
  <si>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</si>
  <si>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</si>
  <si>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</si>
  <si>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</si>
  <si>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</si>
  <si>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</si>
  <si>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</si>
  <si>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</si>
  <si>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</si>
  <si>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</si>
  <si>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</si>
  <si>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</si>
  <si>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</si>
  <si>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</si>
  <si>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</si>
  <si>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</si>
  <si>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</si>
  <si>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</si>
  <si>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</si>
  <si>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</si>
  <si>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</si>
  <si>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</si>
  <si>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</si>
  <si>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</si>
  <si>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</si>
  <si>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</si>
  <si>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</si>
  <si>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</si>
  <si>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</si>
  <si>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</si>
  <si>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</si>
  <si>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</si>
  <si>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</si>
  <si>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</si>
  <si>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</si>
  <si>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</si>
  <si>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</si>
  <si>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</si>
  <si>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</si>
  <si>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</si>
  <si>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</si>
  <si>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</si>
  <si>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</si>
  <si>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</si>
  <si>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</si>
  <si>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</si>
  <si>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</si>
  <si>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</si>
  <si>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</si>
  <si>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</si>
  <si>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</si>
  <si>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</si>
  <si>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</si>
  <si>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</si>
  <si>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</si>
  <si>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</si>
  <si>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</si>
  <si>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</si>
  <si>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</si>
  <si>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</si>
  <si>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</si>
  <si>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</si>
  <si>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</si>
  <si>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</si>
  <si>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</si>
  <si>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</si>
  <si>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</si>
  <si>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</si>
  <si>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</si>
  <si>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</si>
  <si>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</si>
  <si>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</si>
  <si>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</si>
  <si>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</si>
  <si>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</si>
  <si>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</si>
  <si>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</si>
  <si>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</si>
  <si>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</si>
  <si>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</si>
  <si>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</si>
  <si>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</si>
  <si>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</si>
  <si>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</si>
  <si>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</si>
  <si>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</si>
  <si>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</si>
  <si>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</si>
  <si>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</si>
  <si>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</si>
  <si>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</si>
  <si>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</si>
  <si>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</si>
  <si>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</si>
  <si>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</si>
  <si>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</si>
  <si>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</si>
  <si>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</si>
  <si>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</si>
  <si>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</si>
  <si>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</si>
  <si>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</si>
  <si>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</si>
  <si>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</si>
  <si>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</si>
  <si>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</si>
  <si>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</si>
  <si>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</si>
  <si>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</si>
  <si>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</si>
  <si>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</si>
  <si>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</si>
  <si>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</si>
  <si>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</si>
  <si>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</si>
  <si>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</si>
  <si>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</si>
  <si>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</si>
  <si>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</si>
  <si>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</si>
  <si>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</si>
  <si>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</si>
  <si>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</si>
  <si>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</si>
  <si>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</si>
  <si>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</si>
  <si>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</si>
  <si>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</si>
  <si>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</si>
  <si>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</si>
  <si>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</si>
  <si>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</si>
  <si>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</si>
  <si>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</si>
  <si>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</si>
  <si>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</si>
  <si>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</si>
  <si>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</si>
  <si>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</si>
  <si>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</si>
  <si>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</si>
  <si>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</si>
  <si>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</si>
  <si>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</si>
  <si>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</si>
  <si>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</si>
  <si>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</si>
  <si>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</si>
  <si>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</si>
  <si>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</si>
  <si>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</si>
  <si>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</si>
  <si>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</si>
  <si>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</si>
  <si>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</si>
  <si>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</si>
  <si>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</si>
  <si>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</si>
  <si>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</si>
  <si>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</si>
  <si>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</si>
  <si>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</si>
  <si>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</si>
  <si>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</si>
  <si>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</si>
  <si>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</si>
  <si>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</si>
  <si>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</si>
  <si>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</si>
  <si>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</si>
  <si>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</si>
  <si>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</si>
  <si>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</si>
  <si>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</si>
  <si>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</si>
  <si>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</si>
  <si>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</si>
  <si>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</si>
  <si>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</si>
  <si>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</si>
  <si>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</si>
  <si>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</si>
  <si>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</si>
  <si>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</si>
  <si>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</si>
  <si>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</si>
  <si>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</si>
  <si>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</si>
  <si>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</si>
  <si>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</si>
  <si>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</si>
  <si>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</si>
  <si>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</si>
  <si>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</si>
  <si>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</si>
  <si>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</si>
  <si>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</si>
  <si>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</si>
  <si>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</si>
  <si>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</si>
  <si>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</si>
  <si>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</si>
  <si>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</si>
  <si>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</si>
  <si>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</si>
  <si>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</si>
  <si>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</si>
  <si>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</si>
  <si>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</si>
  <si>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</si>
  <si>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</si>
  <si>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</si>
  <si>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</si>
  <si>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</si>
  <si>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</si>
  <si>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</si>
  <si>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</si>
  <si>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</si>
  <si>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</si>
  <si>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</si>
  <si>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</si>
  <si>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</si>
  <si>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</si>
  <si>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</si>
  <si>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</si>
  <si>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</si>
  <si>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</si>
  <si>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</si>
  <si>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</si>
  <si>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</si>
  <si>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</si>
  <si>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</si>
  <si>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</si>
  <si>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</si>
  <si>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</si>
  <si>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</si>
  <si>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</si>
  <si>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</si>
  <si>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</si>
  <si>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</si>
  <si>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</si>
  <si>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</si>
  <si>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</si>
  <si>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</si>
  <si>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</si>
  <si>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</si>
  <si>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</si>
  <si>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</si>
  <si>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</si>
  <si>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</si>
  <si>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</si>
  <si>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</si>
  <si>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</si>
  <si>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</si>
  <si>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</si>
  <si>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</si>
  <si>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</si>
  <si>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</si>
  <si>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</si>
  <si>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</si>
  <si>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</si>
  <si>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</si>
  <si>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</si>
  <si>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</si>
  <si>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</si>
  <si>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</si>
  <si>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</si>
  <si>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</si>
  <si>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</si>
  <si>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</si>
  <si>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</si>
  <si>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</si>
  <si>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</si>
  <si>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</si>
  <si>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</si>
  <si>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</si>
  <si>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</si>
  <si>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</si>
  <si>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</si>
  <si>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</si>
  <si>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</si>
  <si>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</si>
  <si>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</si>
  <si>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</si>
  <si>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</si>
  <si>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</si>
  <si>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</si>
  <si>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</si>
  <si>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</si>
  <si>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</si>
  <si>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</si>
  <si>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</si>
  <si>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</si>
  <si>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</si>
  <si>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</si>
  <si>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</si>
  <si>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</si>
  <si>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</si>
  <si>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</si>
  <si>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</si>
  <si>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</si>
  <si>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</si>
  <si>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</si>
  <si>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</si>
  <si>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</si>
  <si>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</si>
  <si>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</si>
  <si>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</si>
  <si>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</si>
  <si>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</si>
  <si>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</si>
  <si>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</si>
  <si>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</si>
  <si>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</si>
  <si>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</si>
  <si>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</si>
  <si>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</si>
  <si>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</si>
  <si>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</si>
  <si>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</si>
  <si>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</si>
  <si>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</si>
  <si>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</si>
  <si>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</si>
  <si>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</si>
  <si>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</si>
  <si>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</si>
  <si>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</si>
  <si>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</si>
  <si>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</si>
  <si>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</si>
  <si>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</si>
  <si>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</si>
  <si>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</si>
  <si>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</si>
  <si>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</si>
  <si>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</si>
  <si>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</si>
  <si>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</si>
  <si>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</si>
  <si>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</si>
  <si>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</si>
  <si>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</si>
  <si>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</si>
  <si>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</si>
  <si>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</si>
  <si>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</si>
  <si>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</si>
  <si>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</si>
  <si>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</si>
  <si>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</si>
  <si>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</si>
  <si>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</si>
  <si>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</si>
  <si>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</si>
  <si>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</si>
  <si>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</si>
  <si>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</si>
  <si>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</si>
  <si>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</si>
  <si>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</si>
  <si>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</si>
  <si>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</si>
  <si>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</si>
  <si>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</si>
  <si>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</si>
  <si>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</si>
  <si>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</si>
  <si>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</si>
  <si>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</si>
  <si>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</si>
  <si>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</si>
  <si>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</si>
  <si>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</si>
  <si>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</si>
  <si>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</si>
  <si>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</si>
  <si>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</si>
  <si>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</si>
  <si>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</si>
  <si>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</si>
  <si>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</si>
  <si>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</si>
  <si>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</si>
  <si>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</si>
  <si>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</si>
  <si>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</si>
  <si>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</si>
  <si>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</si>
  <si>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</si>
  <si>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</si>
  <si>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</si>
  <si>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</si>
  <si>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</si>
  <si>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</si>
  <si>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</si>
  <si>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</si>
  <si>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</si>
  <si>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</si>
  <si>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</si>
  <si>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</si>
  <si>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</si>
  <si>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</si>
  <si>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</si>
  <si>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</si>
  <si>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</si>
  <si>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</si>
  <si>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</si>
  <si>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</si>
  <si>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</si>
  <si>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</si>
  <si>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</si>
  <si>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</si>
  <si>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</si>
  <si>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</si>
  <si>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</si>
  <si>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</si>
  <si>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</si>
  <si>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</si>
  <si>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</si>
  <si>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</si>
  <si>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</si>
  <si>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</si>
  <si>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</si>
  <si>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</si>
  <si>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</si>
  <si>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</si>
  <si>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</si>
  <si>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</si>
  <si>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</si>
  <si>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</si>
  <si>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</si>
  <si>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</si>
  <si>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</si>
  <si>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</si>
  <si>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</si>
  <si>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</si>
  <si>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</si>
  <si>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</si>
  <si>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</si>
  <si>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</si>
  <si>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</si>
  <si>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</si>
  <si>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</si>
  <si>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</si>
  <si>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</si>
  <si>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</si>
  <si>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</si>
  <si>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</si>
  <si>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</si>
  <si>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</si>
  <si>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</si>
  <si>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</si>
  <si>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</si>
  <si>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</si>
  <si>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</si>
  <si>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</si>
  <si>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</si>
  <si>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</si>
  <si>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</si>
  <si>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</si>
  <si>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</si>
  <si>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</si>
  <si>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</si>
  <si>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</si>
  <si>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</si>
  <si>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</si>
  <si>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</si>
  <si>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</si>
  <si>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</si>
  <si>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</si>
  <si>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</si>
  <si>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</si>
  <si>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</si>
  <si>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</si>
  <si>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</si>
  <si>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</si>
  <si>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</si>
  <si>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</si>
  <si>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</si>
  <si>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</si>
  <si>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</si>
  <si>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</si>
  <si>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</si>
  <si>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</si>
  <si>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</si>
  <si>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</si>
  <si>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</si>
  <si>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</si>
  <si>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</si>
  <si>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</si>
  <si>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</si>
  <si>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</si>
  <si>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</si>
  <si>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</si>
  <si>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</si>
  <si>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</si>
  <si>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</si>
  <si>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</si>
  <si>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</si>
  <si>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</si>
  <si>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</si>
  <si>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</si>
  <si>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</si>
  <si>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</si>
  <si>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</si>
  <si>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</si>
  <si>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</si>
  <si>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</si>
  <si>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</si>
  <si>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</si>
  <si>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</si>
  <si>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</si>
  <si>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</si>
  <si>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</si>
  <si>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</si>
  <si>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</si>
  <si>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</si>
  <si>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</si>
  <si>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</si>
  <si>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</si>
  <si>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</si>
  <si>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</si>
  <si>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</si>
  <si>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</si>
  <si>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</si>
  <si>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</si>
  <si>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</si>
  <si>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</si>
  <si>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</si>
  <si>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</si>
  <si>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</si>
  <si>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</si>
  <si>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</si>
  <si>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</si>
  <si>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</si>
  <si>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</si>
  <si>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</si>
  <si>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</si>
  <si>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</si>
  <si>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</si>
  <si>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</si>
  <si>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</si>
  <si>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</si>
  <si>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</si>
  <si>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</si>
  <si>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</si>
  <si>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</si>
  <si>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</si>
  <si>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</si>
  <si>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</si>
  <si>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</si>
  <si>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</si>
  <si>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</si>
  <si>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</si>
  <si>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</si>
  <si>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</si>
  <si>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</si>
  <si>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</si>
  <si>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</si>
  <si>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</si>
  <si>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</si>
  <si>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</si>
  <si>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</si>
  <si>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</si>
  <si>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</si>
  <si>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</si>
  <si>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</si>
  <si>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</si>
  <si>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</si>
  <si>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</si>
  <si>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</si>
  <si>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</si>
  <si>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</si>
  <si>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</si>
  <si>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</si>
  <si>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</si>
  <si>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</si>
  <si>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</si>
  <si>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</si>
  <si>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</si>
  <si>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</si>
  <si>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</si>
  <si>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</si>
  <si>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</si>
  <si>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</si>
  <si>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</si>
  <si>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</si>
  <si>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</si>
  <si>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</si>
  <si>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</si>
  <si>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</si>
  <si>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</si>
  <si>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</si>
  <si>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</si>
  <si>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</si>
  <si>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</si>
  <si>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</si>
  <si>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</si>
  <si>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</si>
  <si>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</si>
  <si>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</si>
  <si>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</si>
  <si>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</si>
  <si>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</si>
  <si>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</si>
  <si>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</si>
  <si>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</si>
  <si>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</si>
  <si>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</si>
  <si>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</si>
  <si>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</si>
  <si>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</si>
  <si>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</si>
  <si>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</si>
  <si>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</si>
  <si>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</si>
  <si>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</si>
  <si>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</si>
  <si>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</si>
  <si>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</si>
  <si>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</si>
  <si>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</si>
  <si>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</si>
  <si>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</si>
  <si>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</si>
  <si>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</si>
  <si>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</si>
  <si>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</si>
  <si>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</si>
  <si>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</si>
  <si>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</si>
  <si>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</si>
  <si>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</si>
  <si>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</si>
  <si>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</si>
  <si>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</si>
  <si>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</si>
  <si>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</si>
  <si>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</si>
  <si>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</si>
  <si>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</si>
  <si>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</si>
  <si>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</si>
  <si>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</si>
  <si>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</si>
  <si>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</si>
  <si>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</si>
  <si>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</si>
  <si>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</si>
  <si>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</si>
  <si>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</si>
  <si>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</si>
  <si>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</si>
  <si>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</si>
  <si>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</si>
  <si>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</si>
  <si>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</si>
  <si>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</si>
  <si>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</si>
  <si>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</si>
  <si>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</si>
  <si>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</si>
  <si>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</si>
  <si>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</si>
  <si>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</si>
  <si>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</si>
  <si>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</si>
  <si>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</si>
  <si>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</si>
  <si>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</si>
  <si>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</si>
  <si>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</si>
  <si>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</si>
  <si>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</si>
  <si>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</si>
  <si>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</si>
  <si>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</si>
  <si>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</si>
  <si>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</si>
  <si>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</si>
  <si>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</si>
  <si>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</si>
  <si>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</si>
  <si>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</si>
  <si>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</si>
  <si>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</si>
  <si>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</si>
  <si>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</si>
  <si>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</si>
  <si>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</si>
  <si>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</si>
  <si>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</si>
  <si>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</si>
  <si>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</si>
  <si>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</si>
  <si>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</si>
  <si>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</si>
  <si>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</si>
  <si>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</si>
  <si>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</si>
  <si>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</si>
  <si>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</si>
  <si>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</si>
  <si>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</si>
  <si>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</si>
  <si>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</si>
  <si>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</si>
  <si>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</si>
  <si>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</si>
  <si>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</si>
  <si>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</si>
  <si>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</si>
  <si>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</si>
  <si>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</si>
  <si>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</si>
  <si>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</si>
  <si>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</si>
  <si>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</si>
  <si>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</si>
  <si>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</si>
  <si>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</si>
  <si>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</si>
  <si>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</si>
  <si>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</si>
  <si>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</si>
  <si>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</si>
  <si>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</si>
  <si>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</si>
  <si>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</si>
  <si>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</si>
  <si>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</si>
  <si>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</si>
  <si>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</si>
  <si>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</si>
  <si>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</si>
  <si>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</si>
  <si>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</si>
  <si>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</si>
  <si>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</si>
  <si>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</si>
  <si>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</si>
  <si>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</si>
  <si>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</si>
  <si>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</si>
  <si>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</si>
  <si>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</si>
  <si>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</si>
  <si>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</si>
  <si>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</si>
  <si>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</si>
  <si>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</si>
  <si>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</si>
  <si>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</si>
  <si>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</si>
  <si>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</si>
  <si>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</si>
  <si>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</si>
  <si>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</si>
  <si>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</si>
  <si>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</si>
  <si>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</si>
  <si>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</si>
  <si>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</si>
  <si>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</si>
  <si>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</si>
  <si>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</si>
  <si>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</si>
  <si>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</si>
  <si>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</si>
  <si>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</si>
  <si>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</si>
  <si>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</si>
  <si>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</si>
  <si>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</si>
  <si>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</si>
  <si>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</si>
  <si>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</si>
  <si>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</si>
  <si>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</si>
  <si>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</si>
  <si>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</si>
  <si>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</si>
  <si>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</si>
  <si>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</si>
  <si>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</si>
  <si>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</si>
  <si>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</si>
  <si>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</si>
  <si>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</si>
  <si>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</si>
  <si>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</si>
  <si>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</si>
  <si>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</si>
  <si>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</si>
  <si>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</si>
  <si>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</si>
  <si>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</si>
  <si>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</si>
  <si>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</si>
  <si>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</si>
  <si>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</si>
  <si>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</si>
  <si>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</si>
  <si>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</si>
  <si>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</si>
  <si>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</si>
  <si>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</si>
  <si>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</si>
  <si>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</si>
  <si>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</si>
  <si>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</si>
  <si>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</si>
  <si>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</si>
  <si>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</si>
  <si>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</si>
  <si>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</si>
  <si>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</si>
  <si>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</si>
  <si>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</si>
  <si>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</si>
  <si>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</si>
  <si>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</si>
  <si>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</si>
  <si>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</si>
  <si>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</si>
  <si>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</si>
  <si>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</si>
  <si>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</si>
  <si>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</si>
  <si>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</si>
  <si>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</si>
  <si>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</si>
  <si>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</si>
  <si>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</si>
  <si>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</si>
  <si>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</si>
  <si>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</si>
  <si>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</si>
  <si>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</si>
  <si>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</si>
  <si>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</si>
  <si>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</si>
  <si>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</si>
  <si>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</si>
  <si>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</si>
  <si>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</si>
  <si>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</si>
  <si>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</si>
  <si>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</si>
  <si>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</si>
  <si>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</t>
  </si>
  <si>
    <t>pás asfaltový samolepicí modifikovaný SBS s vložkou z hliníkové fólie s textilií se spalitelnou fólií nebo jemnozrnným minerálním posypem nebo textilií na horním povrchu tl 2,5mm</t>
  </si>
  <si>
    <t>1582832564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</si>
  <si>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</si>
  <si>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</si>
  <si>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</si>
  <si>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</si>
  <si>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</si>
  <si>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</si>
  <si>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</si>
  <si>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</si>
  <si>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</si>
  <si>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</si>
  <si>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</si>
  <si>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</si>
  <si>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</si>
  <si>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</si>
  <si>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</si>
  <si>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</si>
  <si>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</si>
  <si>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</si>
  <si>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</si>
  <si>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</si>
  <si>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</si>
  <si>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</si>
  <si>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</si>
  <si>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</si>
  <si>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</si>
  <si>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</si>
  <si>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</si>
  <si>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</si>
  <si>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</si>
  <si>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</si>
  <si>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</si>
  <si>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</si>
  <si>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</si>
  <si>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</si>
  <si>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</si>
  <si>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</si>
  <si>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</si>
  <si>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</si>
  <si>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</si>
  <si>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</si>
  <si>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</si>
  <si>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</si>
  <si>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</si>
  <si>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</si>
  <si>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</si>
  <si>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</si>
  <si>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</si>
  <si>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</si>
  <si>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</si>
  <si>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</si>
  <si>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</si>
  <si>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</si>
  <si>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</si>
  <si>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</si>
  <si>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</si>
  <si>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</si>
  <si>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</si>
  <si>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</si>
  <si>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</si>
  <si>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</si>
  <si>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</si>
  <si>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</si>
  <si>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</si>
  <si>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</si>
  <si>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</si>
  <si>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</si>
  <si>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</si>
  <si>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</si>
  <si>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</si>
  <si>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</si>
  <si>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</si>
  <si>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</si>
  <si>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</si>
  <si>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</si>
  <si>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</si>
  <si>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</si>
  <si>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</si>
  <si>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</si>
  <si>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</si>
  <si>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</si>
  <si>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</si>
  <si>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</si>
  <si>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</si>
  <si>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</si>
  <si>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</si>
  <si>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</si>
  <si>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</si>
  <si>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</si>
  <si>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</si>
  <si>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</si>
  <si>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</si>
  <si>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</si>
  <si>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</si>
  <si>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</si>
  <si>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</si>
  <si>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</si>
  <si>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</si>
  <si>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</si>
  <si>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</si>
  <si>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</si>
  <si>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</si>
  <si>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</si>
  <si>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</si>
  <si>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</si>
  <si>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</si>
  <si>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</si>
  <si>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</si>
  <si>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</si>
  <si>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</si>
  <si>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</si>
  <si>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</si>
  <si>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</si>
  <si>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</si>
  <si>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</si>
  <si>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</si>
  <si>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</si>
  <si>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</si>
  <si>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</si>
  <si>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</si>
  <si>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</si>
  <si>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</si>
  <si>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</si>
  <si>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</si>
  <si>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</si>
  <si>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</si>
  <si>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</si>
  <si>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</si>
  <si>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</si>
  <si>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</si>
  <si>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</si>
  <si>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</si>
  <si>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</si>
  <si>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</si>
  <si>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</si>
  <si>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</si>
  <si>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</si>
  <si>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</si>
  <si>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</si>
  <si>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</si>
  <si>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</si>
  <si>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</si>
  <si>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</si>
  <si>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</si>
  <si>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</si>
  <si>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</si>
  <si>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</si>
  <si>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</si>
  <si>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</si>
  <si>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</si>
  <si>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</si>
  <si>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</si>
  <si>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</si>
  <si>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</si>
  <si>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</si>
  <si>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</si>
  <si>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</si>
  <si>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</si>
  <si>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</si>
  <si>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</si>
  <si>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</si>
  <si>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</si>
  <si>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</si>
  <si>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</si>
  <si>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</si>
  <si>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</si>
  <si>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</si>
  <si>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</si>
  <si>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</si>
  <si>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</si>
  <si>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</si>
  <si>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</si>
  <si>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</si>
  <si>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</si>
  <si>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</si>
  <si>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</si>
  <si>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</si>
  <si>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</si>
  <si>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</si>
  <si>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</si>
  <si>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</si>
  <si>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</si>
  <si>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</si>
  <si>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</si>
  <si>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</si>
  <si>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</si>
  <si>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</si>
  <si>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</si>
  <si>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</si>
  <si>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</si>
  <si>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</si>
  <si>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</si>
  <si>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</si>
  <si>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</si>
  <si>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</si>
  <si>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</si>
  <si>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</si>
  <si>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</si>
  <si>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</si>
  <si>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</si>
  <si>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</si>
  <si>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</si>
  <si>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</si>
  <si>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</si>
  <si>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</si>
  <si>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</si>
  <si>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</si>
  <si>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</si>
  <si>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</si>
  <si>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</si>
  <si>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</si>
  <si>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</si>
  <si>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</si>
  <si>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</si>
  <si>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</si>
  <si>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</si>
  <si>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</si>
  <si>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</si>
  <si>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</si>
  <si>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</si>
  <si>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</si>
  <si>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</si>
  <si>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</si>
  <si>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</si>
  <si>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</si>
  <si>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</si>
  <si>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</si>
  <si>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</si>
  <si>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</si>
  <si>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</si>
  <si>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</si>
  <si>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</si>
  <si>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</si>
  <si>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</si>
  <si>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</si>
  <si>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</si>
  <si>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</si>
  <si>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</si>
  <si>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</si>
  <si>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</si>
  <si>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</si>
  <si>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</si>
  <si>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</si>
  <si>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</si>
  <si>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</si>
  <si>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</si>
  <si>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</si>
  <si>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</si>
  <si>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</si>
  <si>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</si>
  <si>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</si>
  <si>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</si>
  <si>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</si>
  <si>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</si>
  <si>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</si>
  <si>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</si>
  <si>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</si>
  <si>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</si>
  <si>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</si>
  <si>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</si>
  <si>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</si>
  <si>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</si>
  <si>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</si>
  <si>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</si>
  <si>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</si>
  <si>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</si>
  <si>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</si>
  <si>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</si>
  <si>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</si>
  <si>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</si>
  <si>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</si>
  <si>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</si>
  <si>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</si>
  <si>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</si>
  <si>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</si>
  <si>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</si>
  <si>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</si>
  <si>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</si>
  <si>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</si>
  <si>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</si>
  <si>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</si>
  <si>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</si>
  <si>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</si>
  <si>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</si>
  <si>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</si>
  <si>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</si>
  <si>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</si>
  <si>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</si>
  <si>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</si>
  <si>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</si>
  <si>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</si>
  <si>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</si>
  <si>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</si>
  <si>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</si>
  <si>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</si>
  <si>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</si>
  <si>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</si>
  <si>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</si>
  <si>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</si>
  <si>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</si>
  <si>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</si>
  <si>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</si>
  <si>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</si>
  <si>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</si>
  <si>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</si>
  <si>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</si>
  <si>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</si>
  <si>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</si>
  <si>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</si>
  <si>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</si>
  <si>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</si>
  <si>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</si>
  <si>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</si>
  <si>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</si>
  <si>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</si>
  <si>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</si>
  <si>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</si>
  <si>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</si>
  <si>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</si>
  <si>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</si>
  <si>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</si>
  <si>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</si>
  <si>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</si>
  <si>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</si>
  <si>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</si>
  <si>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</si>
  <si>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</si>
  <si>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</si>
  <si>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</si>
  <si>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</si>
  <si>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</si>
  <si>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</si>
  <si>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</si>
  <si>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</si>
  <si>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</si>
  <si>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</si>
  <si>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</si>
  <si>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</si>
  <si>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</si>
  <si>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</si>
  <si>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</si>
  <si>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</si>
  <si>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</si>
  <si>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</si>
  <si>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</si>
  <si>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</si>
  <si>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</si>
  <si>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</si>
  <si>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</si>
  <si>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</si>
  <si>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</si>
  <si>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</si>
  <si>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</si>
  <si>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</si>
  <si>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</si>
  <si>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</si>
  <si>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</si>
  <si>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</si>
  <si>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</si>
  <si>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</si>
  <si>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</si>
  <si>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</si>
  <si>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</si>
  <si>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</si>
  <si>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</si>
  <si>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</si>
  <si>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</si>
  <si>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</si>
  <si>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</si>
  <si>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</si>
  <si>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</si>
  <si>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</si>
  <si>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</si>
  <si>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</si>
  <si>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</si>
  <si>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</si>
  <si>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</si>
  <si>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</si>
  <si>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</si>
  <si>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</si>
  <si>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</si>
  <si>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</si>
  <si>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</si>
  <si>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</si>
  <si>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</si>
  <si>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</si>
  <si>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</si>
  <si>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</si>
  <si>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</si>
  <si>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</si>
  <si>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</si>
  <si>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</si>
  <si>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</si>
  <si>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</si>
  <si>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</si>
  <si>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</si>
  <si>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</si>
  <si>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</si>
  <si>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</si>
  <si>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</si>
  <si>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</si>
  <si>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</si>
  <si>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</si>
  <si>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</si>
  <si>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</si>
  <si>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</si>
  <si>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</si>
  <si>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</si>
  <si>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</si>
  <si>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</si>
  <si>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</si>
  <si>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</si>
  <si>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</si>
  <si>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</si>
  <si>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</si>
  <si>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</si>
  <si>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</si>
  <si>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</si>
  <si>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</si>
  <si>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</si>
  <si>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</si>
  <si>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</si>
  <si>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</si>
  <si>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</si>
  <si>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</si>
  <si>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</si>
  <si>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</si>
  <si>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</si>
  <si>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</si>
  <si>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</si>
  <si>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</si>
  <si>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</si>
  <si>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</si>
  <si>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</si>
  <si>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</si>
  <si>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</si>
  <si>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</si>
  <si>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</si>
  <si>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</si>
  <si>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</si>
  <si>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</si>
  <si>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</si>
  <si>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</si>
  <si>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</si>
  <si>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</si>
  <si>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</si>
  <si>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</si>
  <si>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</si>
  <si>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</si>
  <si>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</si>
  <si>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</si>
  <si>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</si>
  <si>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</si>
  <si>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</si>
  <si>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</si>
  <si>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</si>
  <si>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</si>
  <si>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</si>
  <si>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</si>
  <si>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</si>
  <si>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</si>
  <si>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</si>
  <si>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</si>
  <si>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</si>
  <si>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</si>
  <si>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</si>
  <si>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</si>
  <si>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</si>
  <si>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</si>
  <si>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</si>
  <si>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</si>
  <si>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</si>
  <si>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</si>
  <si>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</si>
  <si>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</si>
  <si>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</si>
  <si>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</si>
  <si>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</si>
  <si>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</si>
  <si>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</si>
  <si>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</si>
  <si>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</si>
  <si>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</si>
  <si>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</si>
  <si>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</si>
  <si>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</si>
  <si>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</si>
  <si>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</si>
  <si>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</si>
  <si>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</si>
  <si>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</si>
  <si>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</si>
  <si>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</si>
  <si>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</si>
  <si>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</si>
  <si>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</si>
  <si>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</si>
  <si>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</si>
  <si>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</si>
  <si>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</si>
  <si>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</si>
  <si>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</si>
  <si>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</si>
  <si>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</si>
  <si>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</si>
  <si>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</si>
  <si>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</si>
  <si>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</si>
  <si>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</si>
  <si>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</si>
  <si>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</si>
  <si>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</si>
  <si>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</si>
  <si>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</si>
  <si>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</si>
  <si>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</si>
  <si>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</si>
  <si>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</si>
  <si>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</si>
  <si>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</si>
  <si>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</si>
  <si>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</si>
  <si>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</si>
  <si>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</si>
  <si>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</si>
  <si>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</si>
  <si>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</si>
  <si>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</si>
  <si>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</si>
  <si>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</si>
  <si>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</si>
  <si>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</si>
  <si>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</si>
  <si>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</si>
  <si>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</si>
  <si>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</si>
  <si>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</si>
  <si>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</si>
  <si>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</si>
  <si>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</si>
  <si>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</si>
  <si>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</si>
  <si>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</si>
  <si>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</si>
  <si>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</si>
  <si>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</si>
  <si>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</si>
  <si>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</si>
  <si>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</si>
  <si>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</si>
  <si>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</si>
  <si>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</si>
  <si>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</si>
  <si>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</si>
  <si>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</si>
  <si>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</si>
  <si>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</si>
  <si>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</si>
  <si>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</si>
  <si>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</si>
  <si>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</si>
  <si>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</si>
  <si>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</si>
  <si>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</si>
  <si>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</si>
  <si>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</si>
  <si>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</si>
  <si>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</si>
  <si>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</si>
  <si>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</si>
  <si>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</si>
  <si>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</si>
  <si>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</si>
  <si>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</si>
  <si>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</si>
  <si>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</si>
  <si>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</si>
  <si>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</si>
  <si>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</si>
  <si>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</si>
  <si>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</si>
  <si>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</si>
  <si>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</si>
  <si>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</si>
  <si>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</si>
  <si>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</si>
  <si>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</si>
  <si>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</si>
  <si>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</si>
  <si>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</si>
  <si>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</si>
  <si>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</si>
  <si>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</si>
  <si>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</si>
  <si>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</si>
  <si>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</si>
  <si>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</si>
  <si>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</si>
  <si>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</si>
  <si>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</si>
  <si>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</si>
  <si>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</si>
  <si>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</si>
  <si>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</si>
  <si>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</si>
  <si>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</si>
  <si>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</si>
  <si>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</si>
  <si>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</si>
  <si>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</si>
  <si>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</si>
  <si>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</si>
  <si>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</si>
  <si>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</si>
  <si>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</si>
  <si>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</si>
  <si>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</si>
  <si>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</si>
  <si>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</si>
  <si>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</si>
  <si>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</si>
  <si>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</si>
  <si>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</si>
  <si>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</si>
  <si>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</si>
  <si>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</si>
  <si>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</si>
  <si>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</si>
  <si>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</si>
  <si>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</si>
  <si>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</si>
  <si>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</si>
  <si>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</si>
  <si>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</si>
  <si>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</si>
  <si>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</si>
  <si>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</si>
  <si>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</si>
  <si>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</si>
  <si>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</si>
  <si>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</si>
  <si>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</si>
  <si>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</si>
  <si>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</si>
  <si>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</si>
  <si>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</si>
  <si>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</si>
  <si>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</si>
  <si>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</si>
  <si>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</si>
  <si>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</si>
  <si>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</si>
  <si>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</si>
  <si>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</si>
  <si>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</si>
  <si>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</si>
  <si>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</si>
  <si>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</si>
  <si>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</si>
  <si>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</si>
  <si>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</si>
  <si>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</si>
  <si>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</si>
  <si>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</si>
  <si>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</si>
  <si>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</si>
  <si>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</si>
  <si>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</si>
  <si>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</si>
  <si>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</si>
  <si>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</si>
  <si>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</si>
  <si>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</si>
  <si>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</si>
  <si>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</si>
  <si>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</si>
  <si>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</si>
  <si>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</si>
  <si>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</si>
  <si>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</si>
  <si>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</si>
  <si>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</si>
  <si>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</si>
  <si>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</si>
  <si>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</si>
  <si>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</si>
  <si>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</si>
  <si>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</si>
  <si>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</si>
  <si>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</si>
  <si>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</si>
  <si>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</si>
  <si>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</si>
  <si>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</si>
  <si>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</si>
  <si>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</si>
  <si>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</si>
  <si>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</si>
  <si>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</si>
  <si>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</si>
  <si>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</si>
  <si>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</si>
  <si>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</si>
  <si>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</si>
  <si>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</si>
  <si>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</si>
  <si>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</si>
  <si>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</si>
  <si>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</si>
  <si>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</si>
  <si>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</si>
  <si>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</si>
  <si>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</si>
  <si>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</si>
  <si>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</si>
  <si>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</si>
  <si>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</si>
  <si>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</si>
  <si>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</si>
  <si>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</si>
  <si>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</si>
  <si>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</si>
  <si>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</si>
  <si>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</si>
  <si>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</si>
  <si>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</si>
  <si>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</si>
  <si>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</si>
  <si>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</si>
  <si>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</si>
  <si>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</si>
  <si>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</si>
  <si>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</si>
  <si>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</si>
  <si>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</si>
  <si>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</si>
  <si>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</si>
  <si>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</si>
  <si>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</si>
  <si>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</si>
  <si>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</si>
  <si>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</si>
  <si>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</si>
  <si>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</si>
  <si>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</si>
  <si>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</si>
  <si>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</si>
  <si>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</si>
  <si>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</si>
  <si>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</si>
  <si>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</si>
  <si>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</si>
  <si>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</si>
  <si>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</si>
  <si>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</si>
  <si>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</si>
  <si>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</si>
  <si>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</si>
  <si>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</si>
  <si>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</si>
  <si>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</si>
  <si>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</si>
  <si>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</si>
  <si>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</si>
  <si>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</si>
  <si>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</si>
  <si>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</si>
  <si>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</si>
  <si>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</si>
  <si>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</si>
  <si>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</si>
  <si>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</si>
  <si>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</si>
  <si>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</si>
  <si>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</si>
  <si>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</si>
  <si>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</si>
  <si>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</si>
  <si>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</si>
  <si>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</si>
  <si>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</si>
  <si>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</si>
  <si>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</si>
  <si>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</si>
  <si>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</si>
  <si>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</si>
  <si>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</si>
  <si>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</si>
  <si>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</si>
  <si>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</si>
  <si>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</si>
  <si>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</si>
  <si>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</si>
  <si>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</si>
  <si>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</si>
  <si>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</si>
  <si>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</si>
  <si>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</si>
  <si>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</si>
  <si>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</si>
  <si>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</si>
  <si>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</si>
  <si>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</si>
  <si>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</si>
  <si>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</si>
  <si>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</si>
  <si>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</si>
  <si>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</si>
  <si>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</si>
  <si>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</si>
  <si>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</si>
  <si>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</si>
  <si>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</si>
  <si>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</si>
  <si>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</si>
  <si>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</si>
  <si>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</si>
  <si>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</si>
  <si>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</si>
  <si>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</si>
  <si>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</si>
  <si>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</si>
  <si>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</si>
  <si>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</si>
  <si>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</si>
  <si>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</si>
  <si>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</si>
  <si>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</si>
  <si>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</si>
  <si>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</si>
  <si>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</si>
  <si>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</si>
  <si>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</si>
  <si>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</si>
  <si>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</si>
  <si>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</si>
  <si>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</si>
  <si>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</si>
  <si>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</si>
  <si>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</si>
  <si>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</si>
  <si>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</si>
  <si>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</si>
  <si>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</si>
  <si>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</si>
  <si>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</si>
  <si>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</si>
  <si>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</si>
  <si>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</si>
  <si>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</si>
  <si>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</si>
  <si>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</si>
  <si>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</si>
  <si>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</si>
  <si>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</si>
  <si>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</si>
  <si>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</si>
  <si>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</si>
  <si>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</si>
  <si>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</si>
  <si>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</si>
  <si>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</si>
  <si>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</si>
  <si>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</si>
  <si>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</si>
  <si>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</si>
  <si>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</si>
  <si>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</si>
  <si>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</si>
  <si>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</si>
  <si>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</si>
  <si>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</si>
  <si>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</si>
  <si>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</si>
  <si>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</si>
  <si>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</si>
  <si>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</si>
  <si>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</si>
  <si>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</si>
  <si>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</si>
  <si>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</si>
  <si>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</si>
  <si>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</si>
  <si>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</si>
  <si>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</si>
  <si>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</si>
  <si>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</si>
  <si>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</si>
  <si>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</si>
  <si>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</si>
  <si>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</si>
  <si>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</si>
  <si>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</si>
  <si>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</si>
  <si>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</si>
  <si>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</si>
  <si>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</si>
  <si>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</si>
  <si>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</si>
  <si>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</si>
  <si>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</si>
  <si>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</si>
  <si>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</si>
  <si>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</si>
  <si>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</si>
  <si>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</si>
  <si>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</si>
  <si>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</si>
  <si>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</si>
  <si>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</si>
  <si>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</si>
  <si>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</si>
  <si>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</si>
  <si>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</si>
  <si>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</si>
  <si>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</si>
  <si>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</si>
  <si>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</si>
  <si>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</si>
  <si>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</si>
  <si>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</si>
  <si>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</si>
  <si>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</si>
  <si>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</si>
  <si>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</si>
  <si>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</si>
  <si>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</si>
  <si>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</si>
  <si>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</si>
  <si>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</si>
  <si>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</si>
  <si>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</si>
  <si>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</si>
  <si>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</si>
  <si>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</si>
  <si>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</si>
  <si>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</si>
  <si>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</si>
  <si>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</si>
  <si>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</si>
  <si>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</si>
  <si>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</si>
  <si>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</si>
  <si>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</si>
  <si>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</si>
  <si>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</si>
  <si>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</si>
  <si>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</si>
  <si>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</si>
  <si>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</si>
  <si>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</si>
  <si>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</si>
  <si>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</si>
  <si>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</si>
  <si>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</si>
  <si>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</si>
  <si>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</si>
  <si>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</si>
  <si>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</si>
  <si>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</si>
  <si>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</si>
  <si>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</si>
  <si>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</si>
  <si>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</si>
  <si>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</si>
  <si>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</si>
  <si>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</si>
  <si>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</si>
  <si>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</si>
  <si>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</si>
  <si>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</si>
  <si>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</si>
  <si>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</si>
  <si>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</si>
  <si>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</si>
  <si>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</si>
  <si>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</si>
  <si>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</si>
  <si>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</si>
  <si>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</si>
  <si>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</si>
  <si>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</si>
  <si>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</si>
  <si>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</si>
  <si>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</si>
  <si>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</si>
  <si>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</si>
  <si>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</si>
  <si>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</si>
  <si>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</si>
  <si>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</si>
  <si>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</si>
  <si>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</si>
  <si>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</si>
  <si>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</si>
  <si>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</si>
  <si>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</si>
  <si>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</si>
  <si>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</si>
  <si>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</si>
  <si>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</si>
  <si>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</si>
  <si>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</si>
  <si>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</si>
  <si>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</si>
  <si>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</si>
  <si>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</si>
  <si>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</si>
  <si>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</si>
  <si>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</si>
  <si>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</si>
  <si>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</si>
  <si>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</si>
  <si>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</si>
  <si>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</si>
  <si>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</si>
  <si>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</si>
  <si>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</si>
  <si>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</si>
  <si>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</si>
  <si>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</si>
  <si>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</si>
  <si>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</si>
  <si>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</si>
  <si>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</si>
  <si>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</si>
  <si>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</si>
  <si>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</si>
  <si>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</si>
  <si>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</si>
  <si>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</si>
  <si>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</si>
  <si>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</si>
  <si>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</si>
  <si>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</si>
  <si>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</si>
  <si>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</si>
  <si>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</si>
  <si>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</si>
  <si>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</si>
  <si>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</si>
  <si>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</si>
  <si>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</si>
  <si>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</si>
  <si>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</si>
  <si>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</si>
  <si>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</si>
  <si>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</si>
  <si>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</si>
  <si>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</si>
  <si>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</si>
  <si>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</si>
  <si>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</si>
  <si>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</si>
  <si>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</si>
  <si>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</si>
  <si>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</si>
  <si>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</si>
  <si>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</si>
  <si>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</si>
  <si>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</si>
  <si>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</si>
  <si>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</si>
  <si>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</si>
  <si>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</si>
  <si>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</si>
  <si>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</si>
  <si>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</si>
  <si>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</si>
  <si>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</si>
  <si>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</si>
  <si>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</si>
  <si>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</si>
  <si>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</si>
  <si>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</si>
  <si>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</si>
  <si>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</si>
  <si>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</si>
  <si>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</si>
  <si>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</si>
  <si>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</si>
  <si>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</si>
  <si>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</si>
  <si>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</si>
  <si>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</si>
  <si>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</si>
  <si>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</si>
  <si>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</si>
  <si>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</si>
  <si>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</si>
  <si>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</si>
  <si>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</si>
  <si>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</si>
  <si>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</si>
  <si>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</si>
  <si>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</si>
  <si>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</si>
  <si>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</si>
  <si>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</si>
  <si>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</si>
  <si>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</si>
  <si>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</si>
  <si>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</si>
  <si>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</si>
  <si>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</si>
  <si>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</si>
  <si>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</si>
  <si>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</si>
  <si>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</si>
  <si>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</si>
  <si>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</si>
  <si>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</si>
  <si>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</si>
  <si>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</si>
  <si>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</si>
  <si>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</si>
  <si>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</si>
  <si>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</si>
  <si>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</si>
  <si>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</si>
  <si>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</si>
  <si>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</si>
  <si>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</si>
  <si>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</si>
  <si>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</si>
  <si>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</si>
  <si>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</si>
  <si>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</si>
  <si>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</si>
  <si>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</si>
  <si>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</si>
  <si>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</si>
  <si>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</si>
  <si>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</si>
  <si>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</si>
  <si>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</si>
  <si>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</si>
  <si>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</si>
  <si>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</si>
  <si>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</si>
  <si>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</si>
  <si>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</si>
  <si>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</si>
  <si>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</si>
  <si>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</si>
  <si>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</si>
  <si>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</si>
  <si>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</si>
  <si>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</si>
  <si>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</si>
  <si>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</si>
  <si>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</si>
  <si>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</si>
  <si>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</si>
  <si>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</si>
  <si>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</si>
  <si>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</si>
  <si>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</si>
  <si>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</si>
  <si>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</si>
  <si>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</si>
  <si>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</si>
  <si>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</si>
  <si>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</si>
  <si>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</si>
  <si>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</si>
  <si>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</si>
  <si>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</si>
  <si>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</si>
  <si>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</si>
  <si>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</si>
  <si>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</si>
  <si>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</si>
  <si>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</si>
  <si>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</si>
  <si>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</si>
  <si>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</si>
  <si>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</si>
  <si>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</si>
  <si>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</si>
  <si>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</si>
  <si>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</si>
  <si>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</si>
  <si>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</si>
  <si>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</si>
  <si>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</si>
  <si>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</si>
  <si>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</si>
  <si>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</si>
  <si>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</si>
  <si>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</si>
  <si>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</si>
  <si>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</si>
  <si>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</si>
  <si>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</si>
  <si>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</si>
  <si>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</si>
  <si>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</si>
  <si>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</si>
  <si>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</si>
  <si>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</si>
  <si>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</si>
  <si>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</si>
  <si>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</si>
  <si>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</si>
  <si>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</si>
  <si>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</si>
  <si>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</si>
  <si>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</si>
  <si>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</si>
  <si>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</si>
  <si>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</si>
  <si>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</si>
  <si>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</si>
  <si>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</si>
  <si>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</si>
  <si>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</si>
  <si>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</si>
  <si>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</si>
  <si>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</si>
  <si>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</si>
  <si>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</si>
  <si>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</si>
  <si>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</si>
  <si>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</si>
  <si>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</si>
  <si>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</si>
  <si>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</si>
  <si>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</si>
  <si>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</si>
  <si>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</si>
  <si>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</si>
  <si>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</si>
  <si>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</si>
  <si>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</si>
  <si>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</si>
  <si>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</si>
  <si>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</si>
  <si>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</si>
  <si>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</si>
  <si>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</si>
  <si>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</si>
  <si>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</si>
  <si>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</si>
  <si>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</si>
  <si>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</si>
  <si>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</si>
  <si>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</si>
  <si>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</si>
  <si>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</si>
  <si>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</si>
  <si>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</si>
  <si>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</si>
  <si>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</si>
  <si>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</si>
  <si>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</si>
  <si>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</si>
  <si>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</si>
  <si>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</si>
  <si>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</si>
  <si>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</si>
  <si>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</si>
  <si>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</si>
  <si>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</si>
  <si>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</si>
  <si>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</si>
  <si>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</si>
  <si>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</si>
  <si>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</si>
  <si>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</si>
  <si>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</si>
  <si>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</si>
  <si>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</si>
  <si>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</si>
  <si>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</si>
  <si>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</si>
  <si>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</si>
  <si>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</si>
  <si>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</si>
  <si>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</si>
  <si>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</si>
  <si>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</si>
  <si>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</si>
  <si>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</si>
  <si>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</si>
  <si>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</si>
  <si>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</si>
  <si>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</si>
  <si>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</si>
  <si>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</si>
  <si>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</si>
  <si>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</si>
  <si>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</si>
  <si>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</si>
  <si>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</si>
  <si>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</si>
  <si>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</si>
  <si>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</si>
  <si>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</si>
  <si>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</si>
  <si>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</si>
  <si>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</si>
  <si>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</si>
  <si>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</si>
  <si>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</si>
  <si>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</si>
  <si>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</si>
  <si>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</si>
  <si>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</si>
  <si>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</si>
  <si>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</si>
  <si>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</si>
  <si>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</si>
  <si>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</si>
  <si>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</si>
  <si>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</si>
  <si>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</si>
  <si>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</si>
  <si>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</si>
  <si>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</si>
  <si>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</si>
  <si>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</si>
  <si>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</si>
  <si>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</si>
  <si>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</si>
  <si>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</si>
  <si>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</si>
  <si>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</si>
  <si>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</si>
  <si>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</si>
  <si>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</si>
  <si>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</si>
  <si>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</si>
  <si>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</si>
  <si>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</si>
  <si>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</si>
  <si>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</si>
  <si>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</si>
  <si>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</si>
  <si>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</si>
  <si>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</si>
  <si>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</si>
  <si>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</si>
  <si>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</si>
  <si>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</si>
  <si>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</si>
  <si>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</si>
  <si>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</si>
  <si>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</si>
  <si>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</si>
  <si>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</si>
  <si>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</si>
  <si>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</si>
  <si>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</si>
  <si>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</si>
  <si>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</si>
  <si>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</si>
  <si>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</si>
  <si>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</si>
  <si>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</si>
  <si>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</si>
  <si>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</si>
  <si>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</si>
  <si>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</si>
  <si>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</si>
  <si>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</si>
  <si>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</si>
  <si>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</si>
  <si>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</si>
  <si>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</si>
  <si>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</si>
  <si>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</si>
  <si>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</si>
  <si>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</si>
  <si>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</si>
  <si>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</si>
  <si>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</si>
  <si>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</si>
  <si>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</si>
  <si>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</si>
  <si>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</si>
  <si>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</si>
  <si>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</si>
  <si>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</si>
  <si>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</si>
  <si>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</si>
  <si>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</si>
  <si>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</si>
  <si>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</si>
  <si>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</si>
  <si>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</si>
  <si>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</si>
  <si>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</si>
  <si>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</si>
  <si>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</si>
  <si>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</si>
  <si>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</si>
  <si>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</si>
  <si>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</si>
  <si>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</si>
  <si>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</si>
  <si>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</si>
  <si>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</si>
  <si>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</si>
  <si>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</si>
  <si>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</si>
  <si>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</si>
  <si>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</si>
  <si>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</si>
  <si>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</si>
  <si>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</si>
  <si>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</si>
  <si>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</si>
  <si>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</si>
  <si>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</si>
  <si>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</si>
  <si>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</si>
  <si>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</si>
  <si>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</si>
  <si>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</si>
  <si>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</si>
  <si>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</si>
  <si>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</si>
  <si>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</si>
  <si>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</si>
  <si>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</si>
  <si>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</si>
  <si>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</si>
  <si>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</si>
  <si>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</si>
  <si>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</si>
  <si>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</si>
  <si>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</si>
  <si>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</si>
  <si>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</si>
  <si>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</si>
  <si>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</si>
  <si>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</si>
  <si>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</si>
  <si>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</si>
  <si>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</si>
  <si>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</si>
  <si>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</si>
  <si>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</si>
  <si>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</si>
  <si>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</si>
  <si>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</si>
  <si>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</si>
  <si>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</si>
  <si>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</si>
  <si>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</si>
  <si>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</si>
  <si>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</si>
  <si>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</si>
  <si>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</si>
  <si>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</si>
  <si>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</si>
  <si>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</si>
  <si>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</si>
  <si>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</si>
  <si>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</si>
  <si>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</si>
  <si>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</si>
  <si>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</si>
  <si>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</si>
  <si>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</si>
  <si>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</si>
  <si>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</si>
  <si>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</si>
  <si>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</si>
  <si>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</si>
  <si>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</si>
  <si>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</si>
  <si>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</si>
  <si>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</si>
  <si>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</si>
  <si>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</si>
  <si>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</si>
  <si>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</si>
  <si>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</si>
  <si>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</si>
  <si>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</si>
  <si>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</si>
  <si>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</si>
  <si>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</si>
  <si>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</si>
  <si>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</si>
  <si>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</si>
  <si>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</si>
  <si>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</si>
  <si>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</si>
  <si>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</si>
  <si>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</si>
  <si>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</si>
  <si>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</si>
  <si>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</si>
  <si>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</si>
  <si>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</si>
  <si>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</si>
  <si>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</si>
  <si>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</si>
  <si>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</si>
  <si>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</si>
  <si>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</si>
  <si>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</si>
  <si>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</si>
  <si>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</si>
  <si>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</si>
  <si>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</si>
  <si>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</si>
  <si>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</si>
  <si>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</si>
  <si>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</si>
  <si>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</si>
  <si>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</si>
  <si>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</si>
  <si>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</si>
  <si>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</si>
  <si>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</si>
  <si>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</si>
  <si>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</si>
  <si>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</si>
  <si>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</si>
  <si>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</si>
  <si>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</si>
  <si>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</si>
  <si>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</si>
  <si>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</si>
  <si>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</si>
  <si>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</si>
  <si>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</si>
  <si>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</si>
  <si>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</si>
  <si>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</si>
  <si>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</si>
  <si>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</si>
  <si>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</si>
  <si>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</si>
  <si>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</si>
  <si>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</si>
  <si>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</si>
  <si>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</si>
  <si>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</si>
  <si>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</si>
  <si>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</si>
  <si>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</si>
  <si>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</si>
  <si>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</si>
  <si>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</si>
  <si>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</si>
  <si>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</si>
  <si>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</si>
  <si>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</si>
  <si>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</si>
  <si>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</si>
  <si>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</si>
  <si>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</si>
  <si>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</si>
  <si>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</si>
  <si>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</si>
  <si>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</si>
  <si>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</si>
  <si>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</si>
  <si>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</si>
  <si>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</si>
  <si>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</si>
  <si>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</si>
  <si>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</si>
  <si>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</si>
  <si>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</si>
  <si>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</si>
  <si>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</si>
  <si>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</si>
  <si>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</si>
  <si>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</si>
  <si>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</si>
  <si>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</si>
  <si>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</si>
  <si>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</si>
  <si>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</si>
  <si>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</si>
  <si>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</si>
  <si>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</si>
  <si>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</si>
  <si>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</si>
  <si>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</si>
  <si>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</si>
  <si>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</si>
  <si>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</si>
  <si>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</si>
  <si>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</si>
  <si>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</si>
  <si>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</si>
  <si>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</si>
  <si>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</si>
  <si>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</si>
  <si>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</si>
  <si>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</si>
  <si>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</si>
  <si>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</si>
  <si>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</si>
  <si>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</si>
  <si>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</si>
  <si>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</si>
  <si>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</si>
  <si>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</si>
  <si>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</si>
  <si>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</si>
  <si>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</si>
  <si>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</si>
  <si>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</si>
  <si>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</si>
  <si>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</si>
  <si>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</si>
  <si>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</si>
  <si>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</si>
  <si>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</si>
  <si>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</si>
  <si>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</si>
  <si>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</si>
  <si>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</si>
  <si>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</si>
  <si>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</si>
  <si>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</si>
  <si>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</si>
  <si>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</si>
  <si>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</si>
  <si>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</si>
  <si>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</si>
  <si>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</si>
  <si>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</si>
  <si>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</si>
  <si>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</si>
  <si>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</si>
  <si>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</si>
  <si>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</si>
  <si>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</si>
  <si>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</si>
  <si>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</si>
  <si>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</si>
  <si>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</si>
  <si>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</si>
  <si>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</si>
  <si>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</si>
  <si>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</si>
  <si>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</si>
  <si>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</si>
  <si>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</si>
  <si>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</si>
  <si>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</si>
  <si>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</si>
  <si>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</si>
  <si>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</si>
  <si>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</si>
  <si>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</si>
  <si>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</si>
  <si>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</si>
  <si>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</si>
  <si>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</si>
  <si>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</si>
  <si>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</si>
  <si>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</si>
  <si>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</si>
  <si>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</si>
  <si>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</si>
  <si>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</si>
  <si>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</si>
  <si>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</si>
  <si>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</si>
  <si>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</si>
  <si>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</si>
  <si>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</si>
  <si>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</si>
  <si>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</si>
  <si>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</si>
  <si>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</si>
  <si>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</si>
  <si>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</si>
  <si>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</si>
  <si>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</si>
  <si>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</si>
  <si>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</si>
  <si>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</si>
  <si>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</si>
  <si>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</si>
  <si>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</si>
  <si>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</si>
  <si>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</si>
  <si>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</si>
  <si>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</si>
  <si>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</si>
  <si>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</si>
  <si>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</si>
  <si>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</si>
  <si>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</si>
  <si>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</si>
  <si>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</si>
  <si>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</si>
  <si>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</si>
  <si>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</si>
  <si>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</si>
  <si>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</si>
  <si>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</si>
  <si>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</si>
  <si>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</si>
  <si>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</si>
  <si>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</si>
  <si>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</si>
  <si>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</si>
  <si>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</si>
  <si>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</si>
  <si>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</si>
  <si>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</si>
  <si>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</si>
  <si>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</si>
  <si>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</si>
  <si>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</si>
  <si>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</si>
  <si>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</si>
  <si>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</si>
  <si>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</si>
  <si>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</si>
  <si>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</si>
  <si>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</si>
  <si>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</si>
  <si>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</si>
  <si>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</si>
  <si>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</si>
  <si>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</si>
  <si>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</si>
  <si>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</si>
  <si>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</si>
  <si>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</si>
  <si>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</si>
  <si>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</si>
  <si>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</si>
  <si>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</si>
  <si>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</si>
  <si>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</si>
  <si>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</si>
  <si>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</si>
  <si>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</si>
  <si>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</si>
  <si>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</si>
  <si>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</si>
  <si>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</si>
  <si>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</si>
  <si>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</si>
  <si>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</si>
  <si>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</si>
  <si>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</si>
  <si>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</si>
  <si>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</si>
  <si>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</si>
  <si>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</si>
  <si>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</si>
  <si>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</si>
  <si>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</si>
  <si>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</si>
  <si>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</si>
  <si>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</si>
  <si>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</si>
  <si>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</si>
  <si>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</si>
  <si>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</si>
  <si>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</si>
  <si>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</si>
  <si>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</si>
  <si>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</si>
  <si>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</si>
  <si>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</si>
  <si>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</si>
  <si>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</si>
  <si>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</si>
  <si>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</si>
  <si>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</si>
  <si>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</si>
  <si>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</si>
  <si>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</si>
  <si>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</si>
  <si>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</si>
  <si>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</si>
  <si>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</si>
  <si>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</si>
  <si>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</si>
  <si>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</si>
  <si>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345</t>
  </si>
  <si>
    <t>72722205R</t>
  </si>
  <si>
    <t>Protipožární ucpávky plastového vodovodního potrubí 600x300x300mm</t>
  </si>
  <si>
    <t>1292560801</t>
  </si>
  <si>
    <t>346</t>
  </si>
  <si>
    <t>72722206R</t>
  </si>
  <si>
    <t>Protipožární ucpávky plastového vodovodního potrubí 700x300x200mm</t>
  </si>
  <si>
    <t>1595188582</t>
  </si>
  <si>
    <t>347</t>
  </si>
  <si>
    <t>72722208R</t>
  </si>
  <si>
    <t>Protipožární ucpávky plastového vodovodního potrubí 800x350x300mm</t>
  </si>
  <si>
    <t>568122647</t>
  </si>
  <si>
    <t>348</t>
  </si>
  <si>
    <t>72722209R</t>
  </si>
  <si>
    <t>Protipožární ucpávky plastového vodovodního potrubí 800x350x400mm</t>
  </si>
  <si>
    <t>-1652775337</t>
  </si>
  <si>
    <t>349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</si>
  <si>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</si>
  <si>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</si>
  <si>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</si>
  <si>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</si>
  <si>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</si>
  <si>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</si>
  <si>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</si>
  <si>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</si>
  <si>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</si>
  <si>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</si>
  <si>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</si>
  <si>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</si>
  <si>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</si>
  <si>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</si>
  <si>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</si>
  <si>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</si>
  <si>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</si>
  <si>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</si>
  <si>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</si>
  <si>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</si>
  <si>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</si>
  <si>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</si>
  <si>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</si>
  <si>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</si>
  <si>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</si>
  <si>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</si>
  <si>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</si>
  <si>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</si>
  <si>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</si>
  <si>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</si>
  <si>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</si>
  <si>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</si>
  <si>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</si>
  <si>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</si>
  <si>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</si>
  <si>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</si>
  <si>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</si>
  <si>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</si>
  <si>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</si>
  <si>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</si>
  <si>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</si>
  <si>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</si>
  <si>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</si>
  <si>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</si>
  <si>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</si>
  <si>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</si>
  <si>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</si>
  <si>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</si>
  <si>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</si>
  <si>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</si>
  <si>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</si>
  <si>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</si>
  <si>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</si>
  <si>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</si>
  <si>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</si>
  <si>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</si>
  <si>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</si>
  <si>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</si>
  <si>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</si>
  <si>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</si>
  <si>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</si>
  <si>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</si>
  <si>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</si>
  <si>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</si>
  <si>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</si>
  <si>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</si>
  <si>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</si>
  <si>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</si>
  <si>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</si>
  <si>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</si>
  <si>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</si>
  <si>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</si>
  <si>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</si>
  <si>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</si>
  <si>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</si>
  <si>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</si>
  <si>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</si>
  <si>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</si>
  <si>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</si>
  <si>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</si>
  <si>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</si>
  <si>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</si>
  <si>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</si>
  <si>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</si>
  <si>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</si>
  <si>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</si>
  <si>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</si>
  <si>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</si>
  <si>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</si>
  <si>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</si>
  <si>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</si>
  <si>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</si>
  <si>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</si>
  <si>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</si>
  <si>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</si>
  <si>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</si>
  <si>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</si>
  <si>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</si>
  <si>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</si>
  <si>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</si>
  <si>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</si>
  <si>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</si>
  <si>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</si>
  <si>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</si>
  <si>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</si>
  <si>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</si>
  <si>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</si>
  <si>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</si>
  <si>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</si>
  <si>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</si>
  <si>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</si>
  <si>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</si>
  <si>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</si>
  <si>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</si>
  <si>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</si>
  <si>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</si>
  <si>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</si>
  <si>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</si>
  <si>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</si>
  <si>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</si>
  <si>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</si>
  <si>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</si>
  <si>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</si>
  <si>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</si>
  <si>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</si>
  <si>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</si>
  <si>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</si>
  <si>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</si>
  <si>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</si>
  <si>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</si>
  <si>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</si>
  <si>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</si>
  <si>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</si>
  <si>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</si>
  <si>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</si>
  <si>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</si>
  <si>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</si>
  <si>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</si>
  <si>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</si>
  <si>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</si>
  <si>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</si>
  <si>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</si>
  <si>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</si>
  <si>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</si>
  <si>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</si>
  <si>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</si>
  <si>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</si>
  <si>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</si>
  <si>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</si>
  <si>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</si>
  <si>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</si>
  <si>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</si>
  <si>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</si>
  <si>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</si>
  <si>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</si>
  <si>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</si>
  <si>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</si>
  <si>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</si>
  <si>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</si>
  <si>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</si>
  <si>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</si>
  <si>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</si>
  <si>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</si>
  <si>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</si>
  <si>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</si>
  <si>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</si>
  <si>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</si>
  <si>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</si>
  <si>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</si>
  <si>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</si>
  <si>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</si>
  <si>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</si>
  <si>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</si>
  <si>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</si>
  <si>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</si>
  <si>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</si>
  <si>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</si>
  <si>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</si>
  <si>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</si>
  <si>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</si>
  <si>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</si>
  <si>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</si>
  <si>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</si>
  <si>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</si>
  <si>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</si>
  <si>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</si>
  <si>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</si>
  <si>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</si>
  <si>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</si>
  <si>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</si>
  <si>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</si>
  <si>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</si>
  <si>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</si>
  <si>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</si>
  <si>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</si>
  <si>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</si>
  <si>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</si>
  <si>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</si>
  <si>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</si>
  <si>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</si>
  <si>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</si>
  <si>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</si>
  <si>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</si>
  <si>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</si>
  <si>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</si>
  <si>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</si>
  <si>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</si>
  <si>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</si>
  <si>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</si>
  <si>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</si>
  <si>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</si>
  <si>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</si>
  <si>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</si>
  <si>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</si>
  <si>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</si>
  <si>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</si>
  <si>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</si>
  <si>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</si>
  <si>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</si>
  <si>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</si>
  <si>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</si>
  <si>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</si>
  <si>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</si>
  <si>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</si>
  <si>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</si>
  <si>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</si>
  <si>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</si>
  <si>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</si>
  <si>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</si>
  <si>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</si>
  <si>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</si>
  <si>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</si>
  <si>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</si>
  <si>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</si>
  <si>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</si>
  <si>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</si>
  <si>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</si>
  <si>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</si>
  <si>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</si>
  <si>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</si>
  <si>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</si>
  <si>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</si>
  <si>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</si>
  <si>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</si>
  <si>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</si>
  <si>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</si>
  <si>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</si>
  <si>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</si>
  <si>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</si>
  <si>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</si>
  <si>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</si>
  <si>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</si>
  <si>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</si>
  <si>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</si>
  <si>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</si>
  <si>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</si>
  <si>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</si>
  <si>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</si>
  <si>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</si>
  <si>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</si>
  <si>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</si>
  <si>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</si>
  <si>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</si>
  <si>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</si>
  <si>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</si>
  <si>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</si>
  <si>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</si>
  <si>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</si>
  <si>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</si>
  <si>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</si>
  <si>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</si>
  <si>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</si>
  <si>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</si>
  <si>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</si>
  <si>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</si>
  <si>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</si>
  <si>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</si>
  <si>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</si>
  <si>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</si>
  <si>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</si>
  <si>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</si>
  <si>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</si>
  <si>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</si>
  <si>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</si>
  <si>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</si>
  <si>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</si>
  <si>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</si>
  <si>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</si>
  <si>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</si>
  <si>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</si>
  <si>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</si>
  <si>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</si>
  <si>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</si>
  <si>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</si>
  <si>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</si>
  <si>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</si>
  <si>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</si>
  <si>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</si>
  <si>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</si>
  <si>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</si>
  <si>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</si>
  <si>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</si>
  <si>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</si>
  <si>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</si>
  <si>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</si>
  <si>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</si>
  <si>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</si>
  <si>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</si>
  <si>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</si>
  <si>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</si>
  <si>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</si>
  <si>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</si>
  <si>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</si>
  <si>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</si>
  <si>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</si>
  <si>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</si>
  <si>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</si>
  <si>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</si>
  <si>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</si>
  <si>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</si>
  <si>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</si>
  <si>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</si>
  <si>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</si>
  <si>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</si>
  <si>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</si>
  <si>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</si>
  <si>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</si>
  <si>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</si>
  <si>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</si>
  <si>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</si>
  <si>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</si>
  <si>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</si>
  <si>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</si>
  <si>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</si>
  <si>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</si>
  <si>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</si>
  <si>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</si>
  <si>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</si>
  <si>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</si>
  <si>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</si>
  <si>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</si>
  <si>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</si>
  <si>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</si>
  <si>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</si>
  <si>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</si>
  <si>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</si>
  <si>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</si>
  <si>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</si>
  <si>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</si>
  <si>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</si>
  <si>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</si>
  <si>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</si>
  <si>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</si>
  <si>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</si>
  <si>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</si>
  <si>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</si>
  <si>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</si>
  <si>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</si>
  <si>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</si>
  <si>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</si>
  <si>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</si>
  <si>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</si>
  <si>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</si>
  <si>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</si>
  <si>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</si>
  <si>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</si>
  <si>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</si>
  <si>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</si>
  <si>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</si>
  <si>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</si>
  <si>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</si>
  <si>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</si>
  <si>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</si>
  <si>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</si>
  <si>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</si>
  <si>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</si>
  <si>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</si>
  <si>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</si>
  <si>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</si>
  <si>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</si>
  <si>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</si>
  <si>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</si>
  <si>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</si>
  <si>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</si>
  <si>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</si>
  <si>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</si>
  <si>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</si>
  <si>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</si>
  <si>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</si>
  <si>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</si>
  <si>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</si>
  <si>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</si>
  <si>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</si>
  <si>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</si>
  <si>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</si>
  <si>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</si>
  <si>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</si>
  <si>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</si>
  <si>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</si>
  <si>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</si>
  <si>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</si>
  <si>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</si>
  <si>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</si>
  <si>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</si>
  <si>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</si>
  <si>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</si>
  <si>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</si>
  <si>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</si>
  <si>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</si>
  <si>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</si>
  <si>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</si>
  <si>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</si>
  <si>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</si>
  <si>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</si>
  <si>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</si>
  <si>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</si>
  <si>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</si>
  <si>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</si>
  <si>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</si>
  <si>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</si>
  <si>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</si>
  <si>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</si>
  <si>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</si>
  <si>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</si>
  <si>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</si>
  <si>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</si>
  <si>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</si>
  <si>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</si>
  <si>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</si>
  <si>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</si>
  <si>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</si>
  <si>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</si>
  <si>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</si>
  <si>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</si>
  <si>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</si>
  <si>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</si>
  <si>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</si>
  <si>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</si>
  <si>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</si>
  <si>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</si>
  <si>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</si>
  <si>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</si>
  <si>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</si>
  <si>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</si>
  <si>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</si>
  <si>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</si>
  <si>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</si>
  <si>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</si>
  <si>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</si>
  <si>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</si>
  <si>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</si>
  <si>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</si>
  <si>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</si>
  <si>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</si>
  <si>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</si>
  <si>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</si>
  <si>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---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</si>
  <si>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</si>
  <si>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</si>
  <si>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</si>
  <si>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</si>
  <si>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</si>
  <si>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</si>
  <si>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</si>
  <si>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</si>
  <si>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</si>
  <si>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</si>
  <si>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</si>
  <si>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</si>
  <si>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</si>
  <si>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</si>
  <si>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</si>
  <si>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</si>
  <si>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</si>
  <si>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</si>
  <si>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</si>
  <si>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</si>
  <si>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</si>
  <si>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</si>
  <si>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</si>
  <si>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</si>
  <si>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</si>
  <si>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</si>
  <si>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</si>
  <si>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</si>
  <si>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</si>
  <si>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</si>
  <si>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</si>
  <si>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</si>
  <si>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</si>
  <si>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</si>
  <si>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</si>
  <si>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</si>
  <si>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</si>
  <si>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</si>
  <si>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</si>
  <si>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</si>
  <si>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</si>
  <si>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</si>
  <si>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</si>
  <si>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</si>
  <si>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</si>
  <si>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</si>
  <si>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</si>
  <si>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</si>
  <si>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</si>
  <si>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</si>
  <si>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</si>
  <si>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</si>
  <si>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</si>
  <si>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</si>
  <si>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</si>
  <si>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</si>
  <si>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</si>
  <si>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</si>
  <si>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</si>
  <si>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</si>
  <si>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</si>
  <si>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</si>
  <si>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</si>
  <si>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</si>
  <si>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</si>
  <si>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</si>
  <si>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</si>
  <si>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</si>
  <si>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</si>
  <si>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</si>
  <si>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</si>
  <si>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</si>
  <si>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</si>
  <si>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</si>
  <si>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</si>
  <si>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</si>
  <si>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</si>
  <si>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</si>
  <si>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</si>
  <si>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</si>
  <si>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</si>
  <si>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</si>
  <si>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</si>
  <si>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</si>
  <si>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</si>
  <si>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</si>
  <si>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</si>
  <si>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</si>
  <si>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</si>
  <si>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</si>
  <si>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</si>
  <si>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</si>
  <si>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</si>
  <si>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</si>
  <si>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</si>
  <si>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</si>
  <si>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</si>
  <si>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</si>
  <si>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</si>
  <si>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</si>
  <si>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</si>
  <si>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</si>
  <si>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</si>
  <si>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</si>
  <si>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</si>
  <si>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</si>
  <si>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</si>
  <si>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</si>
  <si>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</si>
  <si>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</si>
  <si>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</si>
  <si>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</si>
  <si>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</si>
  <si>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</si>
  <si>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</si>
  <si>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</si>
  <si>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</si>
  <si>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</si>
  <si>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</si>
  <si>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</si>
  <si>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</si>
  <si>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</si>
  <si>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</si>
  <si>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</si>
  <si>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</si>
  <si>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</si>
  <si>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</si>
  <si>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</si>
  <si>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</si>
  <si>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</si>
  <si>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</si>
  <si>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</si>
  <si>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</si>
  <si>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</si>
  <si>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</si>
  <si>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</si>
  <si>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</si>
  <si>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</si>
  <si>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</si>
  <si>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</si>
  <si>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</si>
  <si>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</si>
  <si>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</si>
  <si>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</si>
  <si>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</si>
  <si>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</si>
  <si>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</si>
  <si>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</si>
  <si>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</si>
  <si>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</si>
  <si>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</si>
  <si>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</si>
  <si>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</si>
  <si>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</si>
  <si>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</si>
  <si>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</si>
  <si>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</si>
  <si>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</si>
  <si>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</si>
  <si>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</si>
  <si>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</si>
  <si>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</si>
  <si>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</si>
  <si>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</si>
  <si>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</si>
  <si>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</si>
  <si>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</si>
  <si>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</si>
  <si>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</si>
  <si>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</si>
  <si>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</si>
  <si>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</si>
  <si>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</si>
  <si>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</si>
  <si>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</si>
  <si>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</si>
  <si>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</si>
  <si>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</si>
  <si>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</si>
  <si>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</si>
  <si>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</si>
  <si>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</si>
  <si>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</si>
  <si>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</si>
  <si>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</si>
  <si>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</si>
  <si>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</si>
  <si>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</si>
  <si>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</si>
  <si>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</si>
  <si>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</si>
  <si>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</si>
  <si>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</si>
  <si>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</si>
  <si>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</si>
  <si>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</si>
  <si>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</si>
  <si>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</si>
  <si>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</si>
  <si>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</si>
  <si>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</si>
  <si>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</si>
  <si>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</si>
  <si>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</si>
  <si>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</si>
  <si>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</si>
  <si>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</si>
  <si>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</si>
  <si>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</si>
  <si>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</si>
  <si>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</si>
  <si>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</si>
  <si>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</si>
  <si>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</si>
  <si>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</si>
  <si>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</si>
  <si>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</si>
  <si>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</si>
  <si>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</si>
  <si>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</si>
  <si>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</si>
  <si>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</si>
  <si>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</si>
  <si>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</si>
  <si>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</si>
  <si>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</si>
  <si>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</si>
  <si>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</si>
  <si>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</si>
  <si>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</si>
  <si>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</si>
  <si>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</si>
  <si>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</si>
  <si>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</si>
  <si>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</si>
  <si>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</si>
  <si>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</si>
  <si>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</si>
  <si>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</si>
  <si>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</si>
  <si>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</si>
  <si>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</si>
  <si>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</si>
  <si>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</si>
  <si>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</si>
  <si>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</si>
  <si>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</si>
  <si>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</si>
  <si>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</si>
  <si>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</si>
  <si>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</si>
  <si>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</si>
  <si>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</si>
  <si>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</si>
  <si>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</si>
  <si>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</si>
  <si>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</si>
  <si>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</si>
  <si>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</si>
  <si>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</si>
  <si>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</si>
  <si>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</si>
  <si>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</si>
  <si>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</si>
  <si>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</si>
  <si>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</si>
  <si>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</si>
  <si>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</si>
  <si>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</si>
  <si>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</si>
  <si>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</si>
  <si>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</si>
  <si>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</si>
  <si>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</si>
  <si>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</si>
  <si>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</si>
  <si>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</si>
  <si>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</si>
  <si>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</si>
  <si>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</si>
  <si>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</si>
  <si>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</si>
  <si>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</si>
  <si>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</si>
  <si>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</si>
  <si>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</si>
  <si>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</si>
  <si>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</si>
  <si>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</si>
  <si>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</si>
  <si>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</si>
  <si>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</si>
  <si>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</si>
  <si>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</si>
  <si>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</si>
  <si>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</si>
  <si>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</si>
  <si>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</si>
  <si>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</si>
  <si>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</si>
  <si>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</si>
  <si>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</si>
  <si>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</si>
  <si>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</si>
  <si>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</si>
  <si>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</si>
  <si>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</si>
  <si>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</si>
  <si>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</si>
  <si>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</si>
  <si>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</si>
  <si>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</si>
  <si>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</si>
  <si>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</si>
  <si>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</si>
  <si>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</si>
  <si>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</si>
  <si>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</si>
  <si>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</si>
  <si>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</si>
  <si>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</si>
  <si>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</si>
  <si>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</si>
  <si>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</si>
  <si>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</si>
  <si>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</si>
  <si>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</si>
  <si>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</si>
  <si>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</si>
  <si>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</si>
  <si>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</si>
  <si>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</si>
  <si>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</si>
  <si>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</si>
  <si>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</si>
  <si>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</si>
  <si>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</si>
  <si>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</si>
  <si>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</si>
  <si>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</si>
  <si>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</si>
  <si>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</si>
  <si>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</si>
  <si>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</si>
  <si>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</si>
  <si>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</si>
  <si>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</si>
  <si>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</si>
  <si>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</si>
  <si>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</si>
  <si>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</si>
  <si>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</si>
  <si>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</si>
  <si>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</si>
  <si>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</si>
  <si>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</si>
  <si>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</si>
  <si>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</si>
  <si>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</si>
  <si>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</si>
  <si>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</si>
  <si>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</si>
  <si>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</si>
  <si>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</si>
  <si>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</si>
  <si>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</si>
  <si>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</si>
  <si>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</si>
  <si>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</si>
  <si>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</si>
  <si>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</si>
  <si>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</si>
  <si>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</si>
  <si>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</si>
  <si>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</si>
  <si>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</si>
  <si>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</si>
  <si>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</si>
  <si>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</si>
  <si>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</si>
  <si>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</si>
  <si>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</si>
  <si>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</si>
  <si>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</si>
  <si>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</si>
  <si>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</si>
  <si>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</si>
  <si>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</si>
  <si>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</si>
  <si>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</si>
  <si>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</si>
  <si>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</si>
  <si>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</si>
  <si>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</si>
  <si>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</si>
  <si>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</si>
  <si>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</si>
  <si>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</si>
  <si>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</si>
  <si>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</si>
  <si>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</si>
  <si>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</si>
  <si>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</si>
  <si>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</si>
  <si>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</si>
  <si>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</si>
  <si>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</si>
  <si>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</si>
  <si>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</si>
  <si>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</si>
  <si>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</si>
  <si>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</si>
  <si>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</si>
  <si>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</si>
  <si>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</si>
  <si>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</si>
  <si>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</si>
  <si>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</si>
  <si>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</si>
  <si>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</si>
  <si>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</si>
  <si>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</si>
  <si>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</si>
  <si>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</si>
  <si>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</si>
  <si>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</si>
  <si>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</si>
  <si>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</si>
  <si>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</si>
  <si>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</si>
  <si>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</si>
  <si>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</si>
  <si>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</si>
  <si>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</si>
  <si>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</si>
  <si>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</si>
  <si>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</si>
  <si>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</si>
  <si>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</si>
  <si>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</si>
  <si>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</si>
  <si>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</si>
  <si>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</si>
  <si>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</si>
  <si>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</si>
  <si>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</si>
  <si>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</si>
  <si>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</si>
  <si>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</si>
  <si>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</si>
  <si>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</si>
  <si>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</si>
  <si>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</si>
  <si>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</si>
  <si>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</si>
  <si>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</si>
  <si>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</si>
  <si>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</si>
  <si>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</si>
  <si>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</si>
  <si>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</si>
  <si>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</si>
  <si>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</si>
  <si>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</si>
  <si>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</si>
  <si>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</si>
  <si>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</si>
  <si>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</si>
  <si>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</si>
  <si>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</si>
  <si>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</si>
  <si>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</si>
  <si>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</si>
  <si>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</si>
  <si>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</si>
  <si>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</si>
  <si>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</si>
  <si>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</si>
  <si>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</si>
  <si>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</si>
  <si>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</si>
  <si>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</si>
  <si>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</si>
  <si>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</si>
  <si>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</si>
  <si>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</si>
  <si>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</si>
  <si>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</si>
  <si>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</si>
  <si>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</si>
  <si>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</si>
  <si>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</si>
  <si>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</si>
  <si>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</si>
  <si>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</si>
  <si>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</si>
  <si>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</si>
  <si>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</si>
  <si>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</si>
  <si>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</si>
  <si>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</si>
  <si>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</si>
  <si>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</si>
  <si>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</si>
  <si>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</si>
  <si>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</si>
  <si>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</si>
  <si>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</si>
  <si>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</si>
  <si>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</si>
  <si>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</si>
  <si>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</si>
  <si>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</si>
  <si>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</si>
  <si>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</si>
  <si>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</si>
  <si>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</si>
  <si>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</si>
  <si>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</si>
  <si>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</si>
  <si>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</si>
  <si>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</si>
  <si>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</si>
  <si>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</si>
  <si>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</si>
  <si>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</si>
  <si>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</si>
  <si>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</si>
  <si>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</si>
  <si>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</si>
  <si>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</si>
  <si>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</si>
  <si>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</si>
  <si>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</si>
  <si>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</si>
  <si>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</si>
  <si>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</si>
  <si>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</si>
  <si>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</si>
  <si>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</si>
  <si>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</si>
  <si>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</si>
  <si>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</si>
  <si>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</si>
  <si>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</si>
  <si>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</si>
  <si>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</si>
  <si>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</si>
  <si>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kpl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</si>
  <si>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</si>
  <si>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</si>
  <si>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</si>
  <si>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</si>
  <si>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</si>
  <si>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</si>
  <si>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</si>
  <si>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</si>
  <si>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</si>
  <si>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</si>
  <si>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</si>
  <si>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</si>
  <si>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</si>
  <si>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</si>
  <si>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</si>
  <si>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</si>
  <si>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</si>
  <si>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</si>
  <si>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</si>
  <si>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</si>
  <si>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</si>
  <si>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</si>
  <si>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</si>
  <si>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</si>
  <si>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</si>
  <si>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</si>
  <si>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</si>
  <si>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</si>
  <si>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</si>
  <si>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</si>
  <si>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</si>
  <si>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</si>
  <si>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</si>
  <si>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</si>
  <si>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</si>
  <si>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</si>
  <si>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</si>
  <si>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</si>
  <si>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</si>
  <si>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</si>
  <si>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</si>
  <si>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</si>
  <si>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</si>
  <si>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</si>
  <si>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</si>
  <si>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</si>
  <si>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</si>
  <si>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</si>
  <si>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</si>
  <si>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</si>
  <si>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</si>
  <si>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</si>
  <si>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</si>
  <si>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</si>
  <si>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</si>
  <si>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</si>
  <si>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</si>
  <si>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</si>
  <si>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</si>
  <si>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</si>
  <si>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</si>
  <si>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</si>
  <si>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</si>
  <si>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</si>
  <si>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</si>
  <si>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</si>
  <si>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</si>
  <si>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</si>
  <si>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</si>
  <si>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</si>
  <si>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</si>
  <si>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</si>
  <si>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</si>
  <si>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</si>
  <si>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</si>
  <si>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</si>
  <si>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</si>
  <si>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</si>
  <si>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</si>
  <si>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</si>
  <si>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</si>
  <si>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</si>
  <si>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</si>
  <si>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</si>
  <si>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</si>
  <si>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</si>
  <si>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</si>
  <si>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</si>
  <si>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</si>
  <si>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</si>
  <si>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</si>
  <si>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</si>
  <si>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</si>
  <si>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</si>
  <si>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</si>
  <si>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</si>
  <si>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</si>
  <si>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</si>
  <si>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</si>
  <si>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</si>
  <si>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</si>
  <si>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</si>
  <si>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</si>
  <si>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</si>
  <si>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</si>
  <si>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</si>
  <si>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</si>
  <si>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</si>
  <si>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</si>
  <si>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</si>
  <si>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</si>
  <si>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</si>
  <si>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</si>
  <si>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</si>
  <si>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</si>
  <si>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</si>
  <si>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</si>
  <si>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</si>
  <si>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</si>
  <si>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</si>
  <si>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</si>
  <si>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</si>
  <si>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</si>
  <si>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</si>
  <si>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</si>
  <si>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</si>
  <si>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</si>
  <si>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</si>
  <si>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</si>
  <si>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</si>
  <si>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</si>
  <si>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</si>
  <si>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</si>
  <si>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</si>
  <si>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</si>
  <si>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</si>
  <si>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</si>
  <si>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</si>
  <si>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</si>
  <si>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</si>
  <si>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</si>
  <si>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</si>
  <si>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</si>
  <si>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</si>
  <si>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</si>
  <si>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</si>
  <si>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</si>
  <si>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</si>
  <si>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</si>
  <si>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</si>
  <si>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</si>
  <si>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</si>
  <si>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</si>
  <si>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</si>
  <si>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</si>
  <si>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</si>
  <si>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</si>
  <si>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</si>
  <si>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</si>
  <si>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</si>
  <si>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</si>
  <si>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</si>
  <si>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</si>
  <si>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</si>
  <si>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</si>
  <si>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</si>
  <si>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</si>
  <si>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</si>
  <si>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</si>
  <si>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</si>
  <si>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</si>
  <si>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</si>
  <si>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</si>
  <si>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</si>
  <si>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</si>
  <si>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</si>
  <si>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</si>
  <si>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</si>
  <si>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</si>
  <si>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</si>
  <si>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</si>
  <si>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</si>
  <si>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</si>
  <si>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</si>
  <si>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</si>
  <si>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</si>
  <si>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</si>
  <si>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</si>
  <si>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</si>
  <si>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</si>
  <si>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</si>
  <si>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</si>
  <si>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</si>
  <si>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</si>
  <si>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</si>
  <si>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</si>
  <si>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</si>
  <si>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</si>
  <si>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</si>
  <si>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</si>
  <si>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</si>
  <si>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</si>
  <si>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</si>
  <si>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</si>
  <si>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</si>
  <si>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</si>
  <si>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</si>
  <si>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</si>
  <si>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</si>
  <si>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</si>
  <si>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</si>
  <si>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</si>
  <si>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</si>
  <si>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</si>
  <si>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</si>
  <si>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</si>
  <si>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</si>
  <si>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</si>
  <si>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</si>
  <si>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</si>
  <si>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</si>
  <si>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</si>
  <si>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</si>
  <si>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</si>
  <si>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</si>
  <si>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</si>
  <si>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</si>
  <si>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</si>
  <si>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</si>
  <si>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</si>
  <si>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</si>
  <si>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</si>
  <si>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</si>
  <si>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</si>
  <si>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</si>
  <si>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</si>
  <si>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</si>
  <si>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</si>
  <si>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</si>
  <si>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</si>
  <si>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</si>
  <si>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</si>
  <si>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</si>
  <si>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</si>
  <si>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</si>
  <si>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</si>
  <si>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</si>
  <si>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</si>
  <si>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</si>
  <si>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</si>
  <si>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</si>
  <si>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</si>
  <si>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</si>
  <si>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</si>
  <si>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</si>
  <si>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</si>
  <si>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</si>
  <si>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</si>
  <si>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</si>
  <si>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</si>
  <si>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</si>
  <si>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</si>
  <si>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</si>
  <si>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</si>
  <si>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</si>
  <si>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</si>
  <si>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</si>
  <si>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</si>
  <si>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</si>
  <si>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</si>
  <si>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</si>
  <si>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</si>
  <si>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</si>
  <si>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</si>
  <si>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</si>
  <si>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</si>
  <si>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</si>
  <si>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</si>
  <si>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</si>
  <si>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</si>
  <si>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</si>
  <si>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</si>
  <si>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</si>
  <si>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</si>
  <si>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</si>
  <si>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</si>
  <si>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</si>
  <si>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</si>
  <si>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</si>
  <si>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</si>
  <si>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</si>
  <si>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</si>
  <si>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</si>
  <si>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</si>
  <si>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</si>
  <si>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</si>
  <si>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</si>
  <si>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</si>
  <si>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</si>
  <si>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</si>
  <si>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</si>
  <si>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</si>
  <si>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</si>
  <si>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</si>
  <si>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</si>
  <si>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</si>
  <si>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</si>
  <si>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</si>
  <si>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</si>
  <si>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</si>
  <si>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</si>
  <si>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</si>
  <si>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</si>
  <si>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</si>
  <si>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</si>
  <si>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</si>
  <si>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</si>
  <si>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</si>
  <si>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</si>
  <si>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</si>
  <si>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</si>
  <si>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</si>
  <si>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</si>
  <si>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</si>
  <si>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</si>
  <si>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</si>
  <si>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</si>
  <si>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</si>
  <si>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</si>
  <si>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</si>
  <si>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</si>
  <si>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</si>
  <si>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</si>
  <si>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</si>
  <si>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</si>
  <si>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</si>
  <si>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</si>
  <si>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</si>
  <si>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</si>
  <si>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</si>
  <si>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</si>
  <si>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</si>
  <si>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</si>
  <si>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</si>
  <si>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</si>
  <si>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</si>
  <si>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</si>
  <si>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</si>
  <si>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</si>
  <si>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</si>
  <si>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</si>
  <si>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</si>
  <si>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</si>
  <si>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</si>
  <si>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</si>
  <si>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</si>
  <si>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</si>
  <si>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</si>
  <si>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</si>
  <si>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</si>
  <si>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</si>
  <si>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</si>
  <si>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</si>
  <si>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</si>
  <si>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</si>
  <si>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</si>
  <si>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</si>
  <si>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</si>
  <si>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</si>
  <si>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</si>
  <si>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</si>
  <si>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</si>
  <si>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</si>
  <si>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</si>
  <si>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</si>
  <si>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</si>
  <si>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</si>
  <si>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</si>
  <si>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</si>
  <si>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</si>
  <si>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</si>
  <si>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</si>
  <si>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</si>
  <si>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</si>
  <si>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</si>
  <si>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</si>
  <si>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</si>
  <si>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</si>
  <si>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</si>
  <si>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</si>
  <si>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</si>
  <si>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</si>
  <si>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</si>
  <si>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</si>
  <si>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</si>
  <si>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</si>
  <si>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</si>
  <si>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</si>
  <si>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</si>
  <si>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</si>
  <si>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</si>
  <si>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</si>
  <si>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</si>
  <si>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</si>
  <si>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</si>
  <si>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</si>
  <si>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</si>
  <si>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</si>
  <si>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</si>
  <si>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</si>
  <si>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</si>
  <si>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</si>
  <si>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</si>
  <si>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</si>
  <si>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</si>
  <si>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</si>
  <si>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</si>
  <si>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</si>
  <si>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</si>
  <si>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</si>
  <si>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</si>
  <si>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</si>
  <si>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</si>
  <si>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</si>
  <si>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</si>
  <si>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</si>
  <si>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</si>
  <si>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</si>
  <si>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</si>
  <si>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</si>
  <si>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</si>
  <si>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</si>
  <si>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</si>
  <si>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</si>
  <si>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</si>
  <si>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</si>
  <si>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</si>
  <si>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</si>
  <si>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</si>
  <si>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</si>
  <si>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</si>
  <si>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</si>
  <si>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</si>
  <si>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</si>
  <si>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</si>
  <si>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</si>
  <si>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</si>
  <si>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</si>
  <si>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</si>
  <si>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</si>
  <si>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</si>
  <si>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</si>
  <si>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</si>
  <si>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</si>
  <si>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</si>
  <si>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</si>
  <si>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</si>
  <si>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</si>
  <si>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</si>
  <si>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</si>
  <si>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</si>
  <si>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</si>
  <si>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</si>
  <si>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</si>
  <si>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</si>
  <si>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</si>
  <si>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</si>
  <si>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</si>
  <si>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</si>
  <si>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</si>
  <si>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</si>
  <si>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</si>
  <si>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</si>
  <si>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</si>
  <si>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751525033</t>
  </si>
  <si>
    <t>Montáž potrubí plastového čtyřhranného bez příruby přes 0,03 do 0,07 m2</t>
  </si>
  <si>
    <t>289420824</t>
  </si>
  <si>
    <t>Montáž potrubí plastového čtyřhranného bez příruby, průřezu přes 0,03 do 0,07 m2</t>
  </si>
  <si>
    <t>4,23+3,37</t>
  </si>
  <si>
    <t>392</t>
  </si>
  <si>
    <t>M151</t>
  </si>
  <si>
    <t xml:space="preserve">Přímá trouba 250x140 odtahový ventilátor  mat.ALP100RF  viz TZ VZT D.1.4.b.1 příl.</t>
  </si>
  <si>
    <t>1590662374</t>
  </si>
  <si>
    <t>393</t>
  </si>
  <si>
    <t>M153</t>
  </si>
  <si>
    <t xml:space="preserve">Přímá trouba 315x160 Odtahová hybridní hlavice mat.ALP100RF  viz TZ VZT D.1.4.b.1 příl.</t>
  </si>
  <si>
    <t>-127880385</t>
  </si>
  <si>
    <t>394</t>
  </si>
  <si>
    <t>751525034</t>
  </si>
  <si>
    <t>Montáž potrubí plastového čtyřhranného bez příruby přes 0,07 do 0,13 m2</t>
  </si>
  <si>
    <t>-739875675</t>
  </si>
  <si>
    <t>Montáž potrubí plastového čtyřhranného bez příruby, průřezu přes 0,07 do 0,13 m2</t>
  </si>
  <si>
    <t>6,89+3,57</t>
  </si>
  <si>
    <t>395</t>
  </si>
  <si>
    <t>M152</t>
  </si>
  <si>
    <t xml:space="preserve">Přímá trouba 315x315 odtahový ventilátor mat.ALP100RF  viz TZ VZT D.1.4.b.1 příl.</t>
  </si>
  <si>
    <t>-458595404</t>
  </si>
  <si>
    <t>396</t>
  </si>
  <si>
    <t>M154</t>
  </si>
  <si>
    <t xml:space="preserve">Přímá trouba 450x200 Odtahová hybridní hlavice mat.ALP100RF  viz TZ VZT D.1.4.b.1 příl.</t>
  </si>
  <si>
    <t>1226850920</t>
  </si>
  <si>
    <t>397</t>
  </si>
  <si>
    <t>751525035</t>
  </si>
  <si>
    <t>Montáž potrubí plastového čtyřhranného bez příruby přes 0,13 do 0,28 m2</t>
  </si>
  <si>
    <t>-1102677368</t>
  </si>
  <si>
    <t>Montáž potrubí plastového čtyřhranného bez příruby, průřezu přes 0,13 do 0,28 m2</t>
  </si>
  <si>
    <t>398</t>
  </si>
  <si>
    <t>M155</t>
  </si>
  <si>
    <t xml:space="preserve">Přímá trouba 450x315 Odtahová hybridní hlavice mat.ALP100RF  viz TZ VZT D.1.4.b.1 příl.</t>
  </si>
  <si>
    <t>205698210</t>
  </si>
  <si>
    <t>399</t>
  </si>
  <si>
    <t>751526428</t>
  </si>
  <si>
    <t>Montáž přechodu osového nebo pravoúhlého do plastového potrubí čtyřhranného bez příruby přes 0,07 do 0,13 m2</t>
  </si>
  <si>
    <t>-375379182</t>
  </si>
  <si>
    <t>Montáž přechodu osového nebo pravoúhlého do plastového potrubí čtyřhranného bez příruby, průřezu přes 0,07 do 0,13 m2</t>
  </si>
  <si>
    <t>400</t>
  </si>
  <si>
    <t>M156</t>
  </si>
  <si>
    <t xml:space="preserve">Symetrický přechod 1 315x315-140x250/500 odtahový ventilátor mat.ALP100RF  viz TZ VZT D.1.4.b.1 příl.</t>
  </si>
  <si>
    <t>1136478384</t>
  </si>
  <si>
    <t>401</t>
  </si>
  <si>
    <t>M157</t>
  </si>
  <si>
    <t xml:space="preserve">Symetrický přechod 1 450x200-315x160/200 Odtahová hybridní hlavice mat.ALP100RF  viz TZ VZT D.1.4.b.1 příl.</t>
  </si>
  <si>
    <t>1030986519</t>
  </si>
  <si>
    <t>402</t>
  </si>
  <si>
    <t>751526429</t>
  </si>
  <si>
    <t>Montáž přechodu osového nebo pravoúhlého do plastového potrubí čtyřhranného bez příruby přes 0,13 do 0,28 m2</t>
  </si>
  <si>
    <t>1881274639</t>
  </si>
  <si>
    <t>Montáž přechodu osového nebo pravoúhlého do plastového potrubí čtyřhranného bez příruby, průřezu přes 0,13 do 0,28 m2</t>
  </si>
  <si>
    <t>403</t>
  </si>
  <si>
    <t>M158</t>
  </si>
  <si>
    <t xml:space="preserve">Symetrický přechod 1 450x315-450x200/150 Odtahová hybridní hlavice mat.ALP100RF  viz TZ VZT D.1.4.b.1 příl.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</si>
  <si>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</si>
  <si>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</si>
  <si>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</si>
  <si>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</si>
  <si>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</si>
  <si>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</si>
  <si>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</si>
  <si>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</si>
  <si>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</si>
  <si>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</si>
  <si>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</si>
  <si>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</si>
  <si>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</si>
  <si>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</si>
  <si>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</si>
  <si>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</si>
  <si>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</si>
  <si>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</si>
  <si>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</si>
  <si>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</si>
  <si>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</si>
  <si>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</si>
  <si>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</si>
  <si>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</si>
  <si>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</si>
  <si>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</si>
  <si>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</si>
  <si>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</si>
  <si>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</si>
  <si>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</si>
  <si>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-1635478379</t>
  </si>
  <si>
    <t>Pěnová požární ucpávka VZT potrubí-montáž a dodávka viz TZ příl.</t>
  </si>
  <si>
    <t>751-3VZT</t>
  </si>
  <si>
    <t>Potrubní rozvod VZT jednotky</t>
  </si>
  <si>
    <t>751-3VZT3</t>
  </si>
  <si>
    <t>Vzt jednotka - zasedačka, 1NP + střecha</t>
  </si>
  <si>
    <t>1651831013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</si>
  <si>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</si>
  <si>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</si>
  <si>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</si>
  <si>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</si>
  <si>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</si>
  <si>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</si>
  <si>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</si>
  <si>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-353951354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</si>
  <si>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</si>
  <si>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</si>
  <si>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</si>
  <si>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</si>
  <si>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</si>
  <si>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</si>
  <si>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</si>
  <si>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</si>
  <si>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</si>
  <si>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</si>
  <si>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</si>
  <si>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</si>
  <si>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</si>
  <si>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</si>
  <si>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</si>
  <si>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</si>
  <si>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</si>
  <si>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</si>
  <si>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</si>
  <si>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</si>
  <si>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mat.ALP230RF  viz TZ VZT D.1.4.b.1 příl.</t>
  </si>
  <si>
    <t>-1029388893</t>
  </si>
  <si>
    <t>M1221</t>
  </si>
  <si>
    <t xml:space="preserve">Přímá trouba  500x500 mat.ALP230RF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</si>
  <si>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</si>
  <si>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</si>
  <si>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</si>
  <si>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</si>
  <si>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</si>
  <si>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</si>
  <si>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</si>
  <si>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</si>
  <si>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</si>
  <si>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</si>
  <si>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</si>
  <si>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</si>
  <si>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</si>
  <si>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</si>
  <si>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</si>
  <si>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</si>
  <si>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</si>
  <si>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</si>
  <si>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</si>
  <si>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</si>
  <si>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</si>
  <si>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</si>
  <si>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</si>
  <si>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</si>
  <si>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</si>
  <si>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</si>
  <si>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</si>
  <si>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</si>
  <si>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</si>
  <si>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</si>
  <si>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</si>
  <si>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</si>
  <si>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</si>
  <si>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</si>
  <si>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</si>
  <si>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</si>
  <si>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</si>
  <si>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</si>
  <si>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</si>
  <si>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</si>
  <si>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</si>
  <si>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</si>
  <si>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</si>
  <si>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</si>
  <si>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</si>
  <si>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</si>
  <si>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</si>
  <si>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</si>
  <si>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</si>
  <si>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</si>
  <si>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</si>
  <si>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</si>
  <si>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</si>
  <si>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</si>
  <si>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</si>
  <si>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</si>
  <si>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</si>
  <si>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</si>
  <si>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</si>
  <si>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</si>
  <si>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-1695655310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</si>
  <si>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</si>
  <si>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</si>
  <si>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</si>
  <si>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</si>
  <si>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</si>
  <si>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</si>
  <si>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</si>
  <si>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</si>
  <si>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</si>
  <si>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</si>
  <si>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</si>
  <si>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</si>
  <si>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</si>
  <si>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</si>
  <si>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</si>
  <si>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mat.ALP230RF  viz TZ VZT D.1.4.b.1 příl.</t>
  </si>
  <si>
    <t>1063718171</t>
  </si>
  <si>
    <t>M134</t>
  </si>
  <si>
    <t xml:space="preserve">Symetrický přechod 300x600-250x500/100  mat.ALP230RF  viz TZ VZT D.1.4.b.1 příl.</t>
  </si>
  <si>
    <t>-1791945660</t>
  </si>
  <si>
    <t>M135</t>
  </si>
  <si>
    <t xml:space="preserve">Symetrický přechod 300x600-315x560/100  mat.ALP230RF  viz TZ VZT D.1.4.b.1 příl.</t>
  </si>
  <si>
    <t>-195913897</t>
  </si>
  <si>
    <t>M136</t>
  </si>
  <si>
    <t xml:space="preserve">Symetrický přechod 400x400-300x600/300  mat.ALP230RF  viz TZ VZT D.1.4.b.1 příl.</t>
  </si>
  <si>
    <t>844097722</t>
  </si>
  <si>
    <t>M137</t>
  </si>
  <si>
    <t xml:space="preserve">Symetrický přechod 600x300-500x710/400  mat.ALP230RF  viz TZ VZT D.1.4.b.1 příl.</t>
  </si>
  <si>
    <t>1565810375</t>
  </si>
  <si>
    <t>M138</t>
  </si>
  <si>
    <t xml:space="preserve">Symetrický přechod 630x355-630x180/400  mat.ALP230RF  viz TZ VZT D.1.4.b.1 příl.</t>
  </si>
  <si>
    <t>1675231565</t>
  </si>
  <si>
    <t>M140</t>
  </si>
  <si>
    <t xml:space="preserve">Symetrický přechod 560x250-560x315/736  mat.ALP230RF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</si>
  <si>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</si>
  <si>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</si>
  <si>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</si>
  <si>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</si>
  <si>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</si>
  <si>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</si>
  <si>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</si>
  <si>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</si>
  <si>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</si>
  <si>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</si>
  <si>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</si>
  <si>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</si>
  <si>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</si>
  <si>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mat.ALP230RF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</si>
  <si>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</si>
  <si>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</si>
  <si>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</si>
  <si>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</si>
  <si>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</si>
  <si>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</si>
  <si>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</si>
  <si>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</si>
  <si>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</si>
  <si>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</si>
  <si>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</si>
  <si>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</si>
  <si>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</si>
  <si>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</si>
  <si>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</si>
  <si>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</si>
  <si>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</si>
  <si>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</si>
  <si>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</si>
  <si>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</si>
  <si>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</si>
  <si>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</si>
  <si>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</si>
  <si>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</si>
  <si>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</si>
  <si>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</si>
  <si>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415</t>
  </si>
  <si>
    <t>052103000</t>
  </si>
  <si>
    <t>Rezerva investora</t>
  </si>
  <si>
    <t>1648644674</t>
  </si>
  <si>
    <t>416</t>
  </si>
  <si>
    <t>071103000</t>
  </si>
  <si>
    <t>Provoz investora</t>
  </si>
  <si>
    <t>660696635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</si>
  <si>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</si>
  <si>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</si>
  <si>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</si>
  <si>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</si>
  <si>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</si>
  <si>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</si>
  <si>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</si>
  <si>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</si>
  <si>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</si>
  <si>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</si>
  <si>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</si>
  <si>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</si>
  <si>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</si>
  <si>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</si>
  <si>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</si>
  <si>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</si>
  <si>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</si>
  <si>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</si>
  <si>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</si>
  <si>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</si>
  <si>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</si>
  <si>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</si>
  <si>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</si>
  <si>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</si>
  <si>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</si>
  <si>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</si>
  <si>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</si>
  <si>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</si>
  <si>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</si>
  <si>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</si>
  <si>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</si>
  <si>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</si>
  <si>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</si>
  <si>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</si>
  <si>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</si>
  <si>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</si>
  <si>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</si>
  <si>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</si>
  <si>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</si>
  <si>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</si>
  <si>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</si>
  <si>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</si>
  <si>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</si>
  <si>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</si>
  <si>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</si>
  <si>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</si>
  <si>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</si>
  <si>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</si>
  <si>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</si>
  <si>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</si>
  <si>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</si>
  <si>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</si>
  <si>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</si>
  <si>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</si>
  <si>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</si>
  <si>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</si>
  <si>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</si>
  <si>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</si>
  <si>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</si>
  <si>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</si>
  <si>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</si>
  <si>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</si>
  <si>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</si>
  <si>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</si>
  <si>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</si>
  <si>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</si>
  <si>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</si>
  <si>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</si>
  <si>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</si>
  <si>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</si>
  <si>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</si>
  <si>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</si>
  <si>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</si>
  <si>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</si>
  <si>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</si>
  <si>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</si>
  <si>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</si>
  <si>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</si>
  <si>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</si>
  <si>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</si>
  <si>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</si>
  <si>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</si>
  <si>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</si>
  <si>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</si>
  <si>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</si>
  <si>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</si>
  <si>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</si>
  <si>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</si>
  <si>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</si>
  <si>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</si>
  <si>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</si>
  <si>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</si>
  <si>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</si>
  <si>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</si>
  <si>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</si>
  <si>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</si>
  <si>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</si>
  <si>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</si>
  <si>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</si>
  <si>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</si>
  <si>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</si>
  <si>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</si>
  <si>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</si>
  <si>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</si>
  <si>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</si>
  <si>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</si>
  <si>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</si>
  <si>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</si>
  <si>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</si>
  <si>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</si>
  <si>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</si>
  <si>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</si>
  <si>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</si>
  <si>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</si>
  <si>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</si>
  <si>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</si>
  <si>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</si>
  <si>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</si>
  <si>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</si>
  <si>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</si>
  <si>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</si>
  <si>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</si>
  <si>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</si>
  <si>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</si>
  <si>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</si>
  <si>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</si>
  <si>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</si>
  <si>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</si>
  <si>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</si>
  <si>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</si>
  <si>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</si>
  <si>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</si>
  <si>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</si>
  <si>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</si>
  <si>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</si>
  <si>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</si>
  <si>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</si>
  <si>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</si>
  <si>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</si>
  <si>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</si>
  <si>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</si>
  <si>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</si>
  <si>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</si>
  <si>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</si>
  <si>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</si>
  <si>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</si>
  <si>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</si>
  <si>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</si>
  <si>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</si>
  <si>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</si>
  <si>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</si>
  <si>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</si>
  <si>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</si>
  <si>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</si>
  <si>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</si>
  <si>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</si>
  <si>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</si>
  <si>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</si>
  <si>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</si>
  <si>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</si>
  <si>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</si>
  <si>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</si>
  <si>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</si>
  <si>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</si>
  <si>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</si>
  <si>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</si>
  <si>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</si>
  <si>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</si>
  <si>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</si>
  <si>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</si>
  <si>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</si>
  <si>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</si>
  <si>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</si>
  <si>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</si>
  <si>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</si>
  <si>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</si>
  <si>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</si>
  <si>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</si>
  <si>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</si>
  <si>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</si>
  <si>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</si>
  <si>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</si>
  <si>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</si>
  <si>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</si>
  <si>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</si>
  <si>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</si>
  <si>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</si>
  <si>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</si>
  <si>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</si>
  <si>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</si>
  <si>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</si>
  <si>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</si>
  <si>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</si>
  <si>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</si>
  <si>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</si>
  <si>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</si>
  <si>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</si>
  <si>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</si>
  <si>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</si>
  <si>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</si>
  <si>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</si>
  <si>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</si>
  <si>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</si>
  <si>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</si>
  <si>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</si>
  <si>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</si>
  <si>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</si>
  <si>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</si>
  <si>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</si>
  <si>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</si>
  <si>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</si>
  <si>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</si>
  <si>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</si>
  <si>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</si>
  <si>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</si>
  <si>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</si>
  <si>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</si>
  <si>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</si>
  <si>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</si>
  <si>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</si>
  <si>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</si>
  <si>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</si>
  <si>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</si>
  <si>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</si>
  <si>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</si>
  <si>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</si>
  <si>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</si>
  <si>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</si>
  <si>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</si>
  <si>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</si>
  <si>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</si>
  <si>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</si>
  <si>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</si>
  <si>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</si>
  <si>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</si>
  <si>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</si>
  <si>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</si>
  <si>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</si>
  <si>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</si>
  <si>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</si>
  <si>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</si>
  <si>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</si>
  <si>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</si>
  <si>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</si>
  <si>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</si>
  <si>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</si>
  <si>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</si>
  <si>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</si>
  <si>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</si>
  <si>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</si>
  <si>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</si>
  <si>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</si>
  <si>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</si>
  <si>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</si>
  <si>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</si>
  <si>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</si>
  <si>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</si>
  <si>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</si>
  <si>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</si>
  <si>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</si>
  <si>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</si>
  <si>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</si>
  <si>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</si>
  <si>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</si>
  <si>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</si>
  <si>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</si>
  <si>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</si>
  <si>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</si>
  <si>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</si>
  <si>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</si>
  <si>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</si>
  <si>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</si>
  <si>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</si>
  <si>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</si>
  <si>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</si>
  <si>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</si>
  <si>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</si>
  <si>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</si>
  <si>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</si>
  <si>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</si>
  <si>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</si>
  <si>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</si>
  <si>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</si>
  <si>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</si>
  <si>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</si>
  <si>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</si>
  <si>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</si>
  <si>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</si>
  <si>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</si>
  <si>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</si>
  <si>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</si>
  <si>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</si>
  <si>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</si>
  <si>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</si>
  <si>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</si>
  <si>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</si>
  <si>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</si>
  <si>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</si>
  <si>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</si>
  <si>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</si>
  <si>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</si>
  <si>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</si>
  <si>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</si>
  <si>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</si>
  <si>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</si>
  <si>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</si>
  <si>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</si>
  <si>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</si>
  <si>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</si>
  <si>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</si>
  <si>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</si>
  <si>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</si>
  <si>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</si>
  <si>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</si>
  <si>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</si>
  <si>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</si>
  <si>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</si>
  <si>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</si>
  <si>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</si>
  <si>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</si>
  <si>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</si>
  <si>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</si>
  <si>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</si>
  <si>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</si>
  <si>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</si>
  <si>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</si>
  <si>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</si>
  <si>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</si>
  <si>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</si>
  <si>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</si>
  <si>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</si>
  <si>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</si>
  <si>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</si>
  <si>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</si>
  <si>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</si>
  <si>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</si>
  <si>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</si>
  <si>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</si>
  <si>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</si>
  <si>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</si>
  <si>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</si>
  <si>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</si>
  <si>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</si>
  <si>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</si>
  <si>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</si>
  <si>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</si>
  <si>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</si>
  <si>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</si>
  <si>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</si>
  <si>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</si>
  <si>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</si>
  <si>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</si>
  <si>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</si>
  <si>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</si>
  <si>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</si>
  <si>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</si>
  <si>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</si>
  <si>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</si>
  <si>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</si>
  <si>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</si>
  <si>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</si>
  <si>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</si>
  <si>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</si>
  <si>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</si>
  <si>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</si>
  <si>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</si>
  <si>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</si>
  <si>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</si>
  <si>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</si>
  <si>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</si>
  <si>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</si>
  <si>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</si>
  <si>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</si>
  <si>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</si>
  <si>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</si>
  <si>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</si>
  <si>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</si>
  <si>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</si>
  <si>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</si>
  <si>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</si>
  <si>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</si>
  <si>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</si>
  <si>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</si>
  <si>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</si>
  <si>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</si>
  <si>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</si>
  <si>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</si>
  <si>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</si>
  <si>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</si>
  <si>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</si>
  <si>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</si>
  <si>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</si>
  <si>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</si>
  <si>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</si>
  <si>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</si>
  <si>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</si>
  <si>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</si>
  <si>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</si>
  <si>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</si>
  <si>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</si>
  <si>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</si>
  <si>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</si>
  <si>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</si>
  <si>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</si>
  <si>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</si>
  <si>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</si>
  <si>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</si>
  <si>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</si>
  <si>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</si>
  <si>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</si>
  <si>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</si>
  <si>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</si>
  <si>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</si>
  <si>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</si>
  <si>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</si>
  <si>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</si>
  <si>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</si>
  <si>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</si>
  <si>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</si>
  <si>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</si>
  <si>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</si>
  <si>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</si>
  <si>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</si>
  <si>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</si>
  <si>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</si>
  <si>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</si>
  <si>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</si>
  <si>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</si>
  <si>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</si>
  <si>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</si>
  <si>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</si>
  <si>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</si>
  <si>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</si>
  <si>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</si>
  <si>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</si>
  <si>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</si>
  <si>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</si>
  <si>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</si>
  <si>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</si>
  <si>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</si>
  <si>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</si>
  <si>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</si>
  <si>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</si>
  <si>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</si>
  <si>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</si>
  <si>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</si>
  <si>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</si>
  <si>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</si>
  <si>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</si>
  <si>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</si>
  <si>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</si>
  <si>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</si>
  <si>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</si>
  <si>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</si>
  <si>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</si>
  <si>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</si>
  <si>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</si>
  <si>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</si>
  <si>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</si>
  <si>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</si>
  <si>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</si>
  <si>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</si>
  <si>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</si>
  <si>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</si>
  <si>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</si>
  <si>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</si>
  <si>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</si>
  <si>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</si>
  <si>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</si>
  <si>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</si>
  <si>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</si>
  <si>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</si>
  <si>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</si>
  <si>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</si>
  <si>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</si>
  <si>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</si>
  <si>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</si>
  <si>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</si>
  <si>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</si>
  <si>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</si>
  <si>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</si>
  <si>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</si>
  <si>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</si>
  <si>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</si>
  <si>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</si>
  <si>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</si>
  <si>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</si>
  <si>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</si>
  <si>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</si>
  <si>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</si>
  <si>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</si>
  <si>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</si>
  <si>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</si>
  <si>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</si>
  <si>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</si>
  <si>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</si>
  <si>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</si>
  <si>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</si>
  <si>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</si>
  <si>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</si>
  <si>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</si>
  <si>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</si>
  <si>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</si>
  <si>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</si>
  <si>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</si>
  <si>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</si>
  <si>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</si>
  <si>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</si>
  <si>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</si>
  <si>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</si>
  <si>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</si>
  <si>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</si>
  <si>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</si>
  <si>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</si>
  <si>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</si>
  <si>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</si>
  <si>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</si>
  <si>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</si>
  <si>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</si>
  <si>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</si>
  <si>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</si>
  <si>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</si>
  <si>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</si>
  <si>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</si>
  <si>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</si>
  <si>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</si>
  <si>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</si>
  <si>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</si>
  <si>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</si>
  <si>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</si>
  <si>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</si>
  <si>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</si>
  <si>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</si>
  <si>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</si>
  <si>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</si>
  <si>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</si>
  <si>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</si>
  <si>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</si>
  <si>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</si>
  <si>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</si>
  <si>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</si>
  <si>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</si>
  <si>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</si>
  <si>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</si>
  <si>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</si>
  <si>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</si>
  <si>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</si>
  <si>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</si>
  <si>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</si>
  <si>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</si>
  <si>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</si>
  <si>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</si>
  <si>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</si>
  <si>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</si>
  <si>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</si>
  <si>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</si>
  <si>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</si>
  <si>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</si>
  <si>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</si>
  <si>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</si>
  <si>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</si>
  <si>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</si>
  <si>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</si>
  <si>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</si>
  <si>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</si>
  <si>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</si>
  <si>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</si>
  <si>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</si>
  <si>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</si>
  <si>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</si>
  <si>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</si>
  <si>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</si>
  <si>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</si>
  <si>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</si>
  <si>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</si>
  <si>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</si>
  <si>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</si>
  <si>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</si>
  <si>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</si>
  <si>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</si>
  <si>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</si>
  <si>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</si>
  <si>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</si>
  <si>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</si>
  <si>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</si>
  <si>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</si>
  <si>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</si>
  <si>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</si>
  <si>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</si>
  <si>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</si>
  <si>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</si>
  <si>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</si>
  <si>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</si>
  <si>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</si>
  <si>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</si>
  <si>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</si>
  <si>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</si>
  <si>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</si>
  <si>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</si>
  <si>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</si>
  <si>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</si>
  <si>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</si>
  <si>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</si>
  <si>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</si>
  <si>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</si>
  <si>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</si>
  <si>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</si>
  <si>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</si>
  <si>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</si>
  <si>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</si>
  <si>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</si>
  <si>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</si>
  <si>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</si>
  <si>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</si>
  <si>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</si>
  <si>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</si>
  <si>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</si>
  <si>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</si>
  <si>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</si>
  <si>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</si>
  <si>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</si>
  <si>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</si>
  <si>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</si>
  <si>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</si>
  <si>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</si>
  <si>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</si>
  <si>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</si>
  <si>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</si>
  <si>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</si>
  <si>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</si>
  <si>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</si>
  <si>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</si>
  <si>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</si>
  <si>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</si>
  <si>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</si>
  <si>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</si>
  <si>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</si>
  <si>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</si>
  <si>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</si>
  <si>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</si>
  <si>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</si>
  <si>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</si>
  <si>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</si>
  <si>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</si>
  <si>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</si>
  <si>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</si>
  <si>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</si>
  <si>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</si>
  <si>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</si>
  <si>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</si>
  <si>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</si>
  <si>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</si>
  <si>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</si>
  <si>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</si>
  <si>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</si>
  <si>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</si>
  <si>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</si>
  <si>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</si>
  <si>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</si>
  <si>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</si>
  <si>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</si>
  <si>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</si>
  <si>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</si>
  <si>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</si>
  <si>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</si>
  <si>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</si>
  <si>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</si>
  <si>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</si>
  <si>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</si>
  <si>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</si>
  <si>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</si>
  <si>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</si>
  <si>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</si>
  <si>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</si>
  <si>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</si>
  <si>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</si>
  <si>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</si>
  <si>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</si>
  <si>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</si>
  <si>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</si>
  <si>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</si>
  <si>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</si>
  <si>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</si>
  <si>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</si>
  <si>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</si>
  <si>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</si>
  <si>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</si>
  <si>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</si>
  <si>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</si>
  <si>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</si>
  <si>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</si>
  <si>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</si>
  <si>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</si>
  <si>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</si>
  <si>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</si>
  <si>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</si>
  <si>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</si>
  <si>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</si>
  <si>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</si>
  <si>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</si>
  <si>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</si>
  <si>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</si>
  <si>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</si>
  <si>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</si>
  <si>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</si>
  <si>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</si>
  <si>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</si>
  <si>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</si>
  <si>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</si>
  <si>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</si>
  <si>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</si>
  <si>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</si>
  <si>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</si>
  <si>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</si>
  <si>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</si>
  <si>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</si>
  <si>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</si>
  <si>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</si>
  <si>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</si>
  <si>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</si>
  <si>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</si>
  <si>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</si>
  <si>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</si>
  <si>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</si>
  <si>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</si>
  <si>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</si>
  <si>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</si>
  <si>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</si>
  <si>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</si>
  <si>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</si>
  <si>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</si>
  <si>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</si>
  <si>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</si>
  <si>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</si>
  <si>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</si>
  <si>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</si>
  <si>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</si>
  <si>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</si>
  <si>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</si>
  <si>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</si>
  <si>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</si>
  <si>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</si>
  <si>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</si>
  <si>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</si>
  <si>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</si>
  <si>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</si>
  <si>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</si>
  <si>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</si>
  <si>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</si>
  <si>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</si>
  <si>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</si>
  <si>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</si>
  <si>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</si>
  <si>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</si>
  <si>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</si>
  <si>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</si>
  <si>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</si>
  <si>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</si>
  <si>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</si>
  <si>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</si>
  <si>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</si>
  <si>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</si>
  <si>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</si>
  <si>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</si>
  <si>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</si>
  <si>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</si>
  <si>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</si>
  <si>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</si>
  <si>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</si>
  <si>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</si>
  <si>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</si>
  <si>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</si>
  <si>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</si>
  <si>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</si>
  <si>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</si>
  <si>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</si>
  <si>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</si>
  <si>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</si>
  <si>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</si>
  <si>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</si>
  <si>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</si>
  <si>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</si>
  <si>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</si>
  <si>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</si>
  <si>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</si>
  <si>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</si>
  <si>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</si>
  <si>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</si>
  <si>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</si>
  <si>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</si>
  <si>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</si>
  <si>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</si>
  <si>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</si>
  <si>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</si>
  <si>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</si>
  <si>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</si>
  <si>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</si>
  <si>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</si>
  <si>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</si>
  <si>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</si>
  <si>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</si>
  <si>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</si>
  <si>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</si>
  <si>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</si>
  <si>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</si>
  <si>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</si>
  <si>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</si>
  <si>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</si>
  <si>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</si>
  <si>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</si>
  <si>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</si>
  <si>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</si>
  <si>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</si>
  <si>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</si>
  <si>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</si>
  <si>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</si>
  <si>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</si>
  <si>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</si>
  <si>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</si>
  <si>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</si>
  <si>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</si>
  <si>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</si>
  <si>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</si>
  <si>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</si>
  <si>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</si>
  <si>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</si>
  <si>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</si>
  <si>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</si>
  <si>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</si>
  <si>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</si>
  <si>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</si>
  <si>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</si>
  <si>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</si>
  <si>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</si>
  <si>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</si>
  <si>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</si>
  <si>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</si>
  <si>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</si>
  <si>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</si>
  <si>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</si>
  <si>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</si>
  <si>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</si>
  <si>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</si>
  <si>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</si>
  <si>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</si>
  <si>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</si>
  <si>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</si>
  <si>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</si>
  <si>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</si>
  <si>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</si>
  <si>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</si>
  <si>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</si>
  <si>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</si>
  <si>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</si>
  <si>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</si>
  <si>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</si>
  <si>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</si>
  <si>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</si>
  <si>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</si>
  <si>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</si>
  <si>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</si>
  <si>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</si>
  <si>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</si>
  <si>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</si>
  <si>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</si>
  <si>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</si>
  <si>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</si>
  <si>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</si>
  <si>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</si>
  <si>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</si>
  <si>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</si>
  <si>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</si>
  <si>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</si>
  <si>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</si>
  <si>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</si>
  <si>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</si>
  <si>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</si>
  <si>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</si>
  <si>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</si>
  <si>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</si>
  <si>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</si>
  <si>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</si>
  <si>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</si>
  <si>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</si>
  <si>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</si>
  <si>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</si>
  <si>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</si>
  <si>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</si>
  <si>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</si>
  <si>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</si>
  <si>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</si>
  <si>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</si>
  <si>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</si>
  <si>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</si>
  <si>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</si>
  <si>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</si>
  <si>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</si>
  <si>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</si>
  <si>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</si>
  <si>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</si>
  <si>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</si>
  <si>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</si>
  <si>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</si>
  <si>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</si>
  <si>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</si>
  <si>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</si>
  <si>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</si>
  <si>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</si>
  <si>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</si>
  <si>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</si>
  <si>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</si>
  <si>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</si>
  <si>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</si>
  <si>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</si>
  <si>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</si>
  <si>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</si>
  <si>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</si>
  <si>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</si>
  <si>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</si>
  <si>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</si>
  <si>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</si>
  <si>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</si>
  <si>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</si>
  <si>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</si>
  <si>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</si>
  <si>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</si>
  <si>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</si>
  <si>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</si>
  <si>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</si>
  <si>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</si>
  <si>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</si>
  <si>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</si>
  <si>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</si>
  <si>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</si>
  <si>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</si>
  <si>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</si>
  <si>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</si>
  <si>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</si>
  <si>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</si>
  <si>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</si>
  <si>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</si>
  <si>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</si>
  <si>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</si>
  <si>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</si>
  <si>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</si>
  <si>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</si>
  <si>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</si>
  <si>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</si>
  <si>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</si>
  <si>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</si>
  <si>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</si>
  <si>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</si>
  <si>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</si>
  <si>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</si>
  <si>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</si>
  <si>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</si>
  <si>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</si>
  <si>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</si>
  <si>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</si>
  <si>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</si>
  <si>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</si>
  <si>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</si>
  <si>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</si>
  <si>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</si>
  <si>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</si>
  <si>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</si>
  <si>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</si>
  <si>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</si>
  <si>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</si>
  <si>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</si>
  <si>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</si>
  <si>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</si>
  <si>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</si>
  <si>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</si>
  <si>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</si>
  <si>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</si>
  <si>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</si>
  <si>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</si>
  <si>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</si>
  <si>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</si>
  <si>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</si>
  <si>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</si>
  <si>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</si>
  <si>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</si>
  <si>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</si>
  <si>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</si>
  <si>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</si>
  <si>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</si>
  <si>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</si>
  <si>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</si>
  <si>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</si>
  <si>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</si>
  <si>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</si>
  <si>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</si>
  <si>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</si>
  <si>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</si>
  <si>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</si>
  <si>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</si>
  <si>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</si>
  <si>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</si>
  <si>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</si>
  <si>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</si>
  <si>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</si>
  <si>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</si>
  <si>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</si>
  <si>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</si>
  <si>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</si>
  <si>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</si>
  <si>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</si>
  <si>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</si>
  <si>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</si>
  <si>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</si>
  <si>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</si>
  <si>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</si>
  <si>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</si>
  <si>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</si>
  <si>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</si>
  <si>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</si>
  <si>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</si>
  <si>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</si>
  <si>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</si>
  <si>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</si>
  <si>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</si>
  <si>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</si>
  <si>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</si>
  <si>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</si>
  <si>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</si>
  <si>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</si>
  <si>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</si>
  <si>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</si>
  <si>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</si>
  <si>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</si>
  <si>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</si>
  <si>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</si>
  <si>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</si>
  <si>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</si>
  <si>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</si>
  <si>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</si>
  <si>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</si>
  <si>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</si>
  <si>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</si>
  <si>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</si>
  <si>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</si>
  <si>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</si>
  <si>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</si>
  <si>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</si>
  <si>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</si>
  <si>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</si>
  <si>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</si>
  <si>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</si>
  <si>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</si>
  <si>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</si>
  <si>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</si>
  <si>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</si>
  <si>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</si>
  <si>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</si>
  <si>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</si>
  <si>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</si>
  <si>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</si>
  <si>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</si>
  <si>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</si>
  <si>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</si>
  <si>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</si>
  <si>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</si>
  <si>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</si>
  <si>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</si>
  <si>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</si>
  <si>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</si>
  <si>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</si>
  <si>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</si>
  <si>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</si>
  <si>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</si>
  <si>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</si>
  <si>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</si>
  <si>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</si>
  <si>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</si>
  <si>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</si>
  <si>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</si>
  <si>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</si>
  <si>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</si>
  <si>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</si>
  <si>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</si>
  <si>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</si>
  <si>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</si>
  <si>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</si>
  <si>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</si>
  <si>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</si>
  <si>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</si>
  <si>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</si>
  <si>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</si>
  <si>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</si>
  <si>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</si>
  <si>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</si>
  <si>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</si>
  <si>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</si>
  <si>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</si>
  <si>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</si>
  <si>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</si>
  <si>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</si>
  <si>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</si>
  <si>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</si>
  <si>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</si>
  <si>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</si>
  <si>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</si>
  <si>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</si>
  <si>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</si>
  <si>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</si>
  <si>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</si>
  <si>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</si>
  <si>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</si>
  <si>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</si>
  <si>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</si>
  <si>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</si>
  <si>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</si>
  <si>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</si>
  <si>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</si>
  <si>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</si>
  <si>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</si>
  <si>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</si>
  <si>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</si>
  <si>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</si>
  <si>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</si>
  <si>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</si>
  <si>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</si>
  <si>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</si>
  <si>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</si>
  <si>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</si>
  <si>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</si>
  <si>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</si>
  <si>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</si>
  <si>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</si>
  <si>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</si>
  <si>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</si>
  <si>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</si>
  <si>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</si>
  <si>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</si>
  <si>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</si>
  <si>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</si>
  <si>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</si>
  <si>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</si>
  <si>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</si>
  <si>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</si>
  <si>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</si>
  <si>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</si>
  <si>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</si>
  <si>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</si>
  <si>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</si>
  <si>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</si>
  <si>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</si>
  <si>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</si>
  <si>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</si>
  <si>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</si>
  <si>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</si>
  <si>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</si>
  <si>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</si>
  <si>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</si>
  <si>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</si>
  <si>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</si>
  <si>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</si>
  <si>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</si>
  <si>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</si>
  <si>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</si>
  <si>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</si>
  <si>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</si>
  <si>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</si>
  <si>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</si>
  <si>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</si>
  <si>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</si>
  <si>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</si>
  <si>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</si>
  <si>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</si>
  <si>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</si>
  <si>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</si>
  <si>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</si>
  <si>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</si>
  <si>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</si>
  <si>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</si>
  <si>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</si>
  <si>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</si>
  <si>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</si>
  <si>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</si>
  <si>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</si>
  <si>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</si>
  <si>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</si>
  <si>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</si>
  <si>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</si>
  <si>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</si>
  <si>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</si>
  <si>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</si>
  <si>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</si>
  <si>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</si>
  <si>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</si>
  <si>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</si>
  <si>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</si>
  <si>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</si>
  <si>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</si>
  <si>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</si>
  <si>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</si>
  <si>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</si>
  <si>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</si>
  <si>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</si>
  <si>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</si>
  <si>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</si>
  <si>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</si>
  <si>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</si>
  <si>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</si>
  <si>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</si>
  <si>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</si>
  <si>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</si>
  <si>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</si>
  <si>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</si>
  <si>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</si>
  <si>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</si>
  <si>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</si>
  <si>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</si>
  <si>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</si>
  <si>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</si>
  <si>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</si>
  <si>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</si>
  <si>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</si>
  <si>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</si>
  <si>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</si>
  <si>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</si>
  <si>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</si>
  <si>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</si>
  <si>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</si>
  <si>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</si>
  <si>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</si>
  <si>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</si>
  <si>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</si>
  <si>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</si>
  <si>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</si>
  <si>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</si>
  <si>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</si>
  <si>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</si>
  <si>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</si>
  <si>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</si>
  <si>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</si>
  <si>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</si>
  <si>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</si>
  <si>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</si>
  <si>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</si>
  <si>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</si>
  <si>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</si>
  <si>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</si>
  <si>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</si>
  <si>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</si>
  <si>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</si>
  <si>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</si>
  <si>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</si>
  <si>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</si>
  <si>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</si>
  <si>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</si>
  <si>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</si>
  <si>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</si>
  <si>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</si>
  <si>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</si>
  <si>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</si>
  <si>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</si>
  <si>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</si>
  <si>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</si>
  <si>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</si>
  <si>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</si>
  <si>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</si>
  <si>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</si>
  <si>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</si>
  <si>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</si>
  <si>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</si>
  <si>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</si>
  <si>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</si>
  <si>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</si>
  <si>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</si>
  <si>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</si>
  <si>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</si>
  <si>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</si>
  <si>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</si>
  <si>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</si>
  <si>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</si>
  <si>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</si>
  <si>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</si>
  <si>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</si>
  <si>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</si>
  <si>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</si>
  <si>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4027</t>
  </si>
  <si>
    <t xml:space="preserve">Komunikační trasa z rackovny na služebnu  policie (optika/wifi) zajistí město</t>
  </si>
  <si>
    <t>289963746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</si>
  <si>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</si>
  <si>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</si>
  <si>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</si>
  <si>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</si>
  <si>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</si>
  <si>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</si>
  <si>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</si>
  <si>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</si>
  <si>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</si>
  <si>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</si>
  <si>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</si>
  <si>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</si>
  <si>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</si>
  <si>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</si>
  <si>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</si>
  <si>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</si>
  <si>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</si>
  <si>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</si>
  <si>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</si>
  <si>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</si>
  <si>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</si>
  <si>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</si>
  <si>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</si>
  <si>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</si>
  <si>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</si>
  <si>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</si>
  <si>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</si>
  <si>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</si>
  <si>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</si>
  <si>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</si>
  <si>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</si>
  <si>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</si>
  <si>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</si>
  <si>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</si>
  <si>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</si>
  <si>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</si>
  <si>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</si>
  <si>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</si>
  <si>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</si>
  <si>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</si>
  <si>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</si>
  <si>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</si>
  <si>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</si>
  <si>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</si>
  <si>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</si>
  <si>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</si>
  <si>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</si>
  <si>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</si>
  <si>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</si>
  <si>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</si>
  <si>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</si>
  <si>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</si>
  <si>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</si>
  <si>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</si>
  <si>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</si>
  <si>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</si>
  <si>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</si>
  <si>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</si>
  <si>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</si>
  <si>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</si>
  <si>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</si>
  <si>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</si>
  <si>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</si>
  <si>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</si>
  <si>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</si>
  <si>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</si>
  <si>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</si>
  <si>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</si>
  <si>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</si>
  <si>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</si>
  <si>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</si>
  <si>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</si>
  <si>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</si>
  <si>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</si>
  <si>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</si>
  <si>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</si>
  <si>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</si>
  <si>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</si>
  <si>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</si>
  <si>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</si>
  <si>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</si>
  <si>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</si>
  <si>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</si>
  <si>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</si>
  <si>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</si>
  <si>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</si>
  <si>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</si>
  <si>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</si>
  <si>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</si>
  <si>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</si>
  <si>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</si>
  <si>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</si>
  <si>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</si>
  <si>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</si>
  <si>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</si>
  <si>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</si>
  <si>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</si>
  <si>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</si>
  <si>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</si>
  <si>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</si>
  <si>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</si>
  <si>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</si>
  <si>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</si>
  <si>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</si>
  <si>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</si>
  <si>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</si>
  <si>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</si>
  <si>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</si>
  <si>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</si>
  <si>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</si>
  <si>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</si>
  <si>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</si>
  <si>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</si>
  <si>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</si>
  <si>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</si>
  <si>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</si>
  <si>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</si>
  <si>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</si>
  <si>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</si>
  <si>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</si>
  <si>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</si>
  <si>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</si>
  <si>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</si>
  <si>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</si>
  <si>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</si>
  <si>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</si>
  <si>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</si>
  <si>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</si>
  <si>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</si>
  <si>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</si>
  <si>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</si>
  <si>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</si>
  <si>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</si>
  <si>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</si>
  <si>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</si>
  <si>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</si>
  <si>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</si>
  <si>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</si>
  <si>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</si>
  <si>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</si>
  <si>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</si>
  <si>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</si>
  <si>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</si>
  <si>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</si>
  <si>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</si>
  <si>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</si>
  <si>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</si>
  <si>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</si>
  <si>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</si>
  <si>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</si>
  <si>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</si>
  <si>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</si>
  <si>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</si>
  <si>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</si>
  <si>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</si>
  <si>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</si>
  <si>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</si>
  <si>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</si>
  <si>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</si>
  <si>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</si>
  <si>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</si>
  <si>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</si>
  <si>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</si>
  <si>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</si>
  <si>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</si>
  <si>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</si>
  <si>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</si>
  <si>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</si>
  <si>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</si>
  <si>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</si>
  <si>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</si>
  <si>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</si>
  <si>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</si>
  <si>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</si>
  <si>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</si>
  <si>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</si>
  <si>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</si>
  <si>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</si>
  <si>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</si>
  <si>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</si>
  <si>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</si>
  <si>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</si>
  <si>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</si>
  <si>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</si>
  <si>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</si>
  <si>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</si>
  <si>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</si>
  <si>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</si>
  <si>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</si>
  <si>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</si>
  <si>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</si>
  <si>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</si>
  <si>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</si>
  <si>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</si>
  <si>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</si>
  <si>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</si>
  <si>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</si>
  <si>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</si>
  <si>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</si>
  <si>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</si>
  <si>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</si>
  <si>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</si>
  <si>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</si>
  <si>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</si>
  <si>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</si>
  <si>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</si>
  <si>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</si>
  <si>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</si>
  <si>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</si>
  <si>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</si>
  <si>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</si>
  <si>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</si>
  <si>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</si>
  <si>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</si>
  <si>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</si>
  <si>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</si>
  <si>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</si>
  <si>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</si>
  <si>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</si>
  <si>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</si>
  <si>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</si>
  <si>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</si>
  <si>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</si>
  <si>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</si>
  <si>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</si>
  <si>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</si>
  <si>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</si>
  <si>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</si>
  <si>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</si>
  <si>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</si>
  <si>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</si>
  <si>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</si>
  <si>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</si>
  <si>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</si>
  <si>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</si>
  <si>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</si>
  <si>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</si>
  <si>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</si>
  <si>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</si>
  <si>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</si>
  <si>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</si>
  <si>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</si>
  <si>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</si>
  <si>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</si>
  <si>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</si>
  <si>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</si>
  <si>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</si>
  <si>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</si>
  <si>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</si>
  <si>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</si>
  <si>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</si>
  <si>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</si>
  <si>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</si>
  <si>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</si>
  <si>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</si>
  <si>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</si>
  <si>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</si>
  <si>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</si>
  <si>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</si>
  <si>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</si>
  <si>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</si>
  <si>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</si>
  <si>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</si>
  <si>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</si>
  <si>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</si>
  <si>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</si>
  <si>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</si>
  <si>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</si>
  <si>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</si>
  <si>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</si>
  <si>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</si>
  <si>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</si>
  <si>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</si>
  <si>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</si>
  <si>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</si>
  <si>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</si>
  <si>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</si>
  <si>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</si>
  <si>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</si>
  <si>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</si>
  <si>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</si>
  <si>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</si>
  <si>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</si>
  <si>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</si>
  <si>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</si>
  <si>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</si>
  <si>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</si>
  <si>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</si>
  <si>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</si>
  <si>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</si>
  <si>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</si>
  <si>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</si>
  <si>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</si>
  <si>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</si>
  <si>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</si>
  <si>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</si>
  <si>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</si>
  <si>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</si>
  <si>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</si>
  <si>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</si>
  <si>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</si>
  <si>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</si>
  <si>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</si>
  <si>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</si>
  <si>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</si>
  <si>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</si>
  <si>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</si>
  <si>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</si>
  <si>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</si>
  <si>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</si>
  <si>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</si>
  <si>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</si>
  <si>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</si>
  <si>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</si>
  <si>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</si>
  <si>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</si>
  <si>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</si>
  <si>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</si>
  <si>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</si>
  <si>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</si>
  <si>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</si>
  <si>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</si>
  <si>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</si>
  <si>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</si>
  <si>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</si>
  <si>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</si>
  <si>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</si>
  <si>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</si>
  <si>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</si>
  <si>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</si>
  <si>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</si>
  <si>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</si>
  <si>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</si>
  <si>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</si>
  <si>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</si>
  <si>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</si>
  <si>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</si>
  <si>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</si>
  <si>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</si>
  <si>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</si>
  <si>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</si>
  <si>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</si>
  <si>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</si>
  <si>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</si>
  <si>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</si>
  <si>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</si>
  <si>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</si>
  <si>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</si>
  <si>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</si>
  <si>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</si>
  <si>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</si>
  <si>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</si>
  <si>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</si>
  <si>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</si>
  <si>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</si>
  <si>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</si>
  <si>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</si>
  <si>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</si>
  <si>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</si>
  <si>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</si>
  <si>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</si>
  <si>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</si>
  <si>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</si>
  <si>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</si>
  <si>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</si>
  <si>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</si>
  <si>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</si>
  <si>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</si>
  <si>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</si>
  <si>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</si>
  <si>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</si>
  <si>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</si>
  <si>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</si>
  <si>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</si>
  <si>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</si>
  <si>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</si>
  <si>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</si>
  <si>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</si>
  <si>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</si>
  <si>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</si>
  <si>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</si>
  <si>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</si>
  <si>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</si>
  <si>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</si>
  <si>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</si>
  <si>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</si>
  <si>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</si>
  <si>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</si>
  <si>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</si>
  <si>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</si>
  <si>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</si>
  <si>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</si>
  <si>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</si>
  <si>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</si>
  <si>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</si>
  <si>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</si>
  <si>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</si>
  <si>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</si>
  <si>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</si>
  <si>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</si>
  <si>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</si>
  <si>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</si>
  <si>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</si>
  <si>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</si>
  <si>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</si>
  <si>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</si>
  <si>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</si>
  <si>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</si>
  <si>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</si>
  <si>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</si>
  <si>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</si>
  <si>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</si>
  <si>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</si>
  <si>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</si>
  <si>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</si>
  <si>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</si>
  <si>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</si>
  <si>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</si>
  <si>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</si>
  <si>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</si>
  <si>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</si>
  <si>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</si>
  <si>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</si>
  <si>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</si>
  <si>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</si>
  <si>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</si>
  <si>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</si>
  <si>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</si>
  <si>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</si>
  <si>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</si>
  <si>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</si>
  <si>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</si>
  <si>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</si>
  <si>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</si>
  <si>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</si>
  <si>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</si>
  <si>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</si>
  <si>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</si>
  <si>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</si>
  <si>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</si>
  <si>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</si>
  <si>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</si>
  <si>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</si>
  <si>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</si>
  <si>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</si>
  <si>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</si>
  <si>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</si>
  <si>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</si>
  <si>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</si>
  <si>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</si>
  <si>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</si>
  <si>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</si>
  <si>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</si>
  <si>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</si>
  <si>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</si>
  <si>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</si>
  <si>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</si>
  <si>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</si>
  <si>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</si>
  <si>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</si>
  <si>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</si>
  <si>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</si>
  <si>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</si>
  <si>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</si>
  <si>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</si>
  <si>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</si>
  <si>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</si>
  <si>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</si>
  <si>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</si>
  <si>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</si>
  <si>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</si>
  <si>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</si>
  <si>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</si>
  <si>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</si>
  <si>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</si>
  <si>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</si>
  <si>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</si>
  <si>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</si>
  <si>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</si>
  <si>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</si>
  <si>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</si>
  <si>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</si>
  <si>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</si>
  <si>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</si>
  <si>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</si>
  <si>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</si>
  <si>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</si>
  <si>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</si>
  <si>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</si>
  <si>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</si>
  <si>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</si>
  <si>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</si>
  <si>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</si>
  <si>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</si>
  <si>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</si>
  <si>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</si>
  <si>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</si>
  <si>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</si>
  <si>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</si>
  <si>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</si>
  <si>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</si>
  <si>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</si>
  <si>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</si>
  <si>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</si>
  <si>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</si>
  <si>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</si>
  <si>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</si>
  <si>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</si>
  <si>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</si>
  <si>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</si>
  <si>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</si>
  <si>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</si>
  <si>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</si>
  <si>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</si>
  <si>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</si>
  <si>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</si>
  <si>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</si>
  <si>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</si>
  <si>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</si>
  <si>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</si>
  <si>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</si>
  <si>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</si>
  <si>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</si>
  <si>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</si>
  <si>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</si>
  <si>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</si>
  <si>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</si>
  <si>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</si>
  <si>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</si>
  <si>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</si>
  <si>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</si>
  <si>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</si>
  <si>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</si>
  <si>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</si>
  <si>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</si>
  <si>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</si>
  <si>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</si>
  <si>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</si>
  <si>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</si>
  <si>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</si>
  <si>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</si>
  <si>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</si>
  <si>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</si>
  <si>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</si>
  <si>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</si>
  <si>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</si>
  <si>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</si>
  <si>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</si>
  <si>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</si>
  <si>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</si>
  <si>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</si>
  <si>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-229594034</t>
  </si>
  <si>
    <t>"D3"2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</si>
  <si>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</si>
  <si>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</si>
  <si>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</si>
  <si>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</si>
  <si>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</si>
  <si>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</si>
  <si>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</si>
  <si>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</si>
  <si>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</si>
  <si>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</si>
  <si>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</si>
  <si>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</si>
  <si>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</si>
  <si>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</si>
  <si>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</si>
  <si>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</si>
  <si>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</si>
  <si>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</si>
  <si>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</si>
  <si>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</si>
  <si>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</si>
  <si>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</si>
  <si>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</si>
  <si>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</si>
  <si>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</si>
  <si>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766821121</t>
  </si>
  <si>
    <t>Montáž korpusu vestavěné skříně šatní jednokřídlové</t>
  </si>
  <si>
    <t>-1264153368</t>
  </si>
  <si>
    <t>Montáž nábytku vestavěného korpusu skříně šatní jednokřídlové</t>
  </si>
  <si>
    <t>https://podminky.urs.cz/item/CS_URS_2025_01/766821121</t>
  </si>
  <si>
    <t>"1PP sauna" 14</t>
  </si>
  <si>
    <t>"1pp mč 1.2.5." 3</t>
  </si>
  <si>
    <t>766821142</t>
  </si>
  <si>
    <t>Montáž otvíravých dveří vestavěné skříně s kováním</t>
  </si>
  <si>
    <t>2001094206</t>
  </si>
  <si>
    <t>Montáž nábytku vestavěného dveří otvíravých</t>
  </si>
  <si>
    <t>https://podminky.urs.cz/item/CS_URS_2025_01/766821142</t>
  </si>
  <si>
    <t>61510104</t>
  </si>
  <si>
    <t>skříň šatní dřevěná vysoká 1 dveřová 2200x600x510mm</t>
  </si>
  <si>
    <t>-1130862009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</si>
  <si>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</si>
  <si>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</si>
  <si>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</si>
  <si>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</si>
  <si>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</si>
  <si>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</si>
  <si>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</si>
  <si>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</si>
  <si>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</si>
  <si>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"O21"1*1,35*2,1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</si>
  <si>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</si>
  <si>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</si>
  <si>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</si>
  <si>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</si>
  <si>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</si>
  <si>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</si>
  <si>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</si>
  <si>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</si>
  <si>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</si>
  <si>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</si>
  <si>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</si>
  <si>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</si>
  <si>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</si>
  <si>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</si>
  <si>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</si>
  <si>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</si>
  <si>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</si>
  <si>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</si>
  <si>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</si>
  <si>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</si>
  <si>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</si>
  <si>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</si>
  <si>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</si>
  <si>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</si>
  <si>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</si>
  <si>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</si>
  <si>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</si>
  <si>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</si>
  <si>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</si>
  <si>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</si>
  <si>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</si>
  <si>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</si>
  <si>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</si>
  <si>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</si>
  <si>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</si>
  <si>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</si>
  <si>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</si>
  <si>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</si>
  <si>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</si>
  <si>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</si>
  <si>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</si>
  <si>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</si>
  <si>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</si>
  <si>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</si>
  <si>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</si>
  <si>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</si>
  <si>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</si>
  <si>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</si>
  <si>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</si>
  <si>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</si>
  <si>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</si>
  <si>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</si>
  <si>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</si>
  <si>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</si>
  <si>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</si>
  <si>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</si>
  <si>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</si>
  <si>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</si>
  <si>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</si>
  <si>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</si>
  <si>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</si>
  <si>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</si>
  <si>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</si>
  <si>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</si>
  <si>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</si>
  <si>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</si>
  <si>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</si>
  <si>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</si>
  <si>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</si>
  <si>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</si>
  <si>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</si>
  <si>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</si>
  <si>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</si>
  <si>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</si>
  <si>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</si>
  <si>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</si>
  <si>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</si>
  <si>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</si>
  <si>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</si>
  <si>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</si>
  <si>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</si>
  <si>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</si>
  <si>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</si>
  <si>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</si>
  <si>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</si>
  <si>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</si>
  <si>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</si>
  <si>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</si>
  <si>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</si>
  <si>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</si>
  <si>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</si>
  <si>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</si>
  <si>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</si>
  <si>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</si>
  <si>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</si>
  <si>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</si>
  <si>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</si>
  <si>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</si>
  <si>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</si>
  <si>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</si>
  <si>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</si>
  <si>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</si>
  <si>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</si>
  <si>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</si>
  <si>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</si>
  <si>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</si>
  <si>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</si>
  <si>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</si>
  <si>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</si>
  <si>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</si>
  <si>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</si>
  <si>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</si>
  <si>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</si>
  <si>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</si>
  <si>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</si>
  <si>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</si>
  <si>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</si>
  <si>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</si>
  <si>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</si>
  <si>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</si>
  <si>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</si>
  <si>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</si>
  <si>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</si>
  <si>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</si>
  <si>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</si>
  <si>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</si>
  <si>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</si>
  <si>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</si>
  <si>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</si>
  <si>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</si>
  <si>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</si>
  <si>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</si>
  <si>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</si>
  <si>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</si>
  <si>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</si>
  <si>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</si>
  <si>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</si>
  <si>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</si>
  <si>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</si>
  <si>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</si>
  <si>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</si>
  <si>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</si>
  <si>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</si>
  <si>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</si>
  <si>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</si>
  <si>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</si>
  <si>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</si>
  <si>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</si>
  <si>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</si>
  <si>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</si>
  <si>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</si>
  <si>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</si>
  <si>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</si>
  <si>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</si>
  <si>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</si>
  <si>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</si>
  <si>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</si>
  <si>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</si>
  <si>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</si>
  <si>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</si>
  <si>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</si>
  <si>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</si>
  <si>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</si>
  <si>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</si>
  <si>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</si>
  <si>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</si>
  <si>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</si>
  <si>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</si>
  <si>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</si>
  <si>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</si>
  <si>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</si>
  <si>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</si>
  <si>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</si>
  <si>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</si>
  <si>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</si>
  <si>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</si>
  <si>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</si>
  <si>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</si>
  <si>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</si>
  <si>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</si>
  <si>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</si>
  <si>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</si>
  <si>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</si>
  <si>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</si>
  <si>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</si>
  <si>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</si>
  <si>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</si>
  <si>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</si>
  <si>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</si>
  <si>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</si>
  <si>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</si>
  <si>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</si>
  <si>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</si>
  <si>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</si>
  <si>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</si>
  <si>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</si>
  <si>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</si>
  <si>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</si>
  <si>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</si>
  <si>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</si>
  <si>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</si>
  <si>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</si>
  <si>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</si>
  <si>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</si>
  <si>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</si>
  <si>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</si>
  <si>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</si>
  <si>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</si>
  <si>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</si>
  <si>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</si>
  <si>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</si>
  <si>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</si>
  <si>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</si>
  <si>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</si>
  <si>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</si>
  <si>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</si>
  <si>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</si>
  <si>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</si>
  <si>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</si>
  <si>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</si>
  <si>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</si>
  <si>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</si>
  <si>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</si>
  <si>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</si>
  <si>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</si>
  <si>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</si>
  <si>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</si>
  <si>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</si>
  <si>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</si>
  <si>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</si>
  <si>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</si>
  <si>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</si>
  <si>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</si>
  <si>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</si>
  <si>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</si>
  <si>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</si>
  <si>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</si>
  <si>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</si>
  <si>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</si>
  <si>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</si>
  <si>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</si>
  <si>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</si>
  <si>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</si>
  <si>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</si>
  <si>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</si>
  <si>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</si>
  <si>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</si>
  <si>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</si>
  <si>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</si>
  <si>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</si>
  <si>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</si>
  <si>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</si>
  <si>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</si>
  <si>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</si>
  <si>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</si>
  <si>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</si>
  <si>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</si>
  <si>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</si>
  <si>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</si>
  <si>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</si>
  <si>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</si>
  <si>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</si>
  <si>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</si>
  <si>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</si>
  <si>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</si>
  <si>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</si>
  <si>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</si>
  <si>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</si>
  <si>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</si>
  <si>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</si>
  <si>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</si>
  <si>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</si>
  <si>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</si>
  <si>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</si>
  <si>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</si>
  <si>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</si>
  <si>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</si>
  <si>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</si>
  <si>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</si>
  <si>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</si>
  <si>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</si>
  <si>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</si>
  <si>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</si>
  <si>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</si>
  <si>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</si>
  <si>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</si>
  <si>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</si>
  <si>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</si>
  <si>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</si>
  <si>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</si>
  <si>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</si>
  <si>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</si>
  <si>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</si>
  <si>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</si>
  <si>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</si>
  <si>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</si>
  <si>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</si>
  <si>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</si>
  <si>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</si>
  <si>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</si>
  <si>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</si>
  <si>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</si>
  <si>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</si>
  <si>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</si>
  <si>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</si>
  <si>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</si>
  <si>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</si>
  <si>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</si>
  <si>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</si>
  <si>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</si>
  <si>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</si>
  <si>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</si>
  <si>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</si>
  <si>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</si>
  <si>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</si>
  <si>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</si>
  <si>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</si>
  <si>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</si>
  <si>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</si>
  <si>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</si>
  <si>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</si>
  <si>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</si>
  <si>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</si>
  <si>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</si>
  <si>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</si>
  <si>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</si>
  <si>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</si>
  <si>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</si>
  <si>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</si>
  <si>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</si>
  <si>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</si>
  <si>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</si>
  <si>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</si>
  <si>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</si>
  <si>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</si>
  <si>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</si>
  <si>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</si>
  <si>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</si>
  <si>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</si>
  <si>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</si>
  <si>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</si>
  <si>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</si>
  <si>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</si>
  <si>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</si>
  <si>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</si>
  <si>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</si>
  <si>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</si>
  <si>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</si>
  <si>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</si>
  <si>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</si>
  <si>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</si>
  <si>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</si>
  <si>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</si>
  <si>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</si>
  <si>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</si>
  <si>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</si>
  <si>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</si>
  <si>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</si>
  <si>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</si>
  <si>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</si>
  <si>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</si>
  <si>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</si>
  <si>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</si>
  <si>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</si>
  <si>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</si>
  <si>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</si>
  <si>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</si>
  <si>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</si>
  <si>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</si>
  <si>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</si>
  <si>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</si>
  <si>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</si>
  <si>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</si>
  <si>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</si>
  <si>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</si>
  <si>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</si>
  <si>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</si>
  <si>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</si>
  <si>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</si>
  <si>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</si>
  <si>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</si>
  <si>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</si>
  <si>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</si>
  <si>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</si>
  <si>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</si>
  <si>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</si>
  <si>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</si>
  <si>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</si>
  <si>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</si>
  <si>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</si>
  <si>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</si>
  <si>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</si>
  <si>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</si>
  <si>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</si>
  <si>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</si>
  <si>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</si>
  <si>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</si>
  <si>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</si>
  <si>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</si>
  <si>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</si>
  <si>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</si>
  <si>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</si>
  <si>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</si>
  <si>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</si>
  <si>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</si>
  <si>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</si>
  <si>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</si>
  <si>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</si>
  <si>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</si>
  <si>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</si>
  <si>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</si>
  <si>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</si>
  <si>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</si>
  <si>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</si>
  <si>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</si>
  <si>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</si>
  <si>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</si>
  <si>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</si>
  <si>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</si>
  <si>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</si>
  <si>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</si>
  <si>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</si>
  <si>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</si>
  <si>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</si>
  <si>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</si>
  <si>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</si>
  <si>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</si>
  <si>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</si>
  <si>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</si>
  <si>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</si>
  <si>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</si>
  <si>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</si>
  <si>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</si>
  <si>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</si>
  <si>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</si>
  <si>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</si>
  <si>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</si>
  <si>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</si>
  <si>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</si>
  <si>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</si>
  <si>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</si>
  <si>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</si>
  <si>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</si>
  <si>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</si>
  <si>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</si>
  <si>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</si>
  <si>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</si>
  <si>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</si>
  <si>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</si>
  <si>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</si>
  <si>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</si>
  <si>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</si>
  <si>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</si>
  <si>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</si>
  <si>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</si>
  <si>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</si>
  <si>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</si>
  <si>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</si>
  <si>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</si>
  <si>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</si>
  <si>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</si>
  <si>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</si>
  <si>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</si>
  <si>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</si>
  <si>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</si>
  <si>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</si>
  <si>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</si>
  <si>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</si>
  <si>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</si>
  <si>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</si>
  <si>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</si>
  <si>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</si>
  <si>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</si>
  <si>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</si>
  <si>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</si>
  <si>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</si>
  <si>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</si>
  <si>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</si>
  <si>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</si>
  <si>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</si>
  <si>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</si>
  <si>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</si>
  <si>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</si>
  <si>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</si>
  <si>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</si>
  <si>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</si>
  <si>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</si>
  <si>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</si>
  <si>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</si>
  <si>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</si>
  <si>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</si>
  <si>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</si>
  <si>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</si>
  <si>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</si>
  <si>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</si>
  <si>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</si>
  <si>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</si>
  <si>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</si>
  <si>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</si>
  <si>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</si>
  <si>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</si>
  <si>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</si>
  <si>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</si>
  <si>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</si>
  <si>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</si>
  <si>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</si>
  <si>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</si>
  <si>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</si>
  <si>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</si>
  <si>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</si>
  <si>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</si>
  <si>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</si>
  <si>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</si>
  <si>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</si>
  <si>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</si>
  <si>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</si>
  <si>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</si>
  <si>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</si>
  <si>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</si>
  <si>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</si>
  <si>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</si>
  <si>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</si>
  <si>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</si>
  <si>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</si>
  <si>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</si>
  <si>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</si>
  <si>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</si>
  <si>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</si>
  <si>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</si>
  <si>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</si>
  <si>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</si>
  <si>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</si>
  <si>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</si>
  <si>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</si>
  <si>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</si>
  <si>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</si>
  <si>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</si>
  <si>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</si>
  <si>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</si>
  <si>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</si>
  <si>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</si>
  <si>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</si>
  <si>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</si>
  <si>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</si>
  <si>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</si>
  <si>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</si>
  <si>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</si>
  <si>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</si>
  <si>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</si>
  <si>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</si>
  <si>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</si>
  <si>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</si>
  <si>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</si>
  <si>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</si>
  <si>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</si>
  <si>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</si>
  <si>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</si>
  <si>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</si>
  <si>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</si>
  <si>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</si>
  <si>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</si>
  <si>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</si>
  <si>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</si>
  <si>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</si>
  <si>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</si>
  <si>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</si>
  <si>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</si>
  <si>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</si>
  <si>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</si>
  <si>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</si>
  <si>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</si>
  <si>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</si>
  <si>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</si>
  <si>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</si>
  <si>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</si>
  <si>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</si>
  <si>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</si>
  <si>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</si>
  <si>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</si>
  <si>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</si>
  <si>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</si>
  <si>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</si>
  <si>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</si>
  <si>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</si>
  <si>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</si>
  <si>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</si>
  <si>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</si>
  <si>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</si>
  <si>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</si>
  <si>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</si>
  <si>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</si>
  <si>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</si>
  <si>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</si>
  <si>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</si>
  <si>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</si>
  <si>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</si>
  <si>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</si>
  <si>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</si>
  <si>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</si>
  <si>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</si>
  <si>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</si>
  <si>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</si>
  <si>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</si>
  <si>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</si>
  <si>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</si>
  <si>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</si>
  <si>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</si>
  <si>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</si>
  <si>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</si>
  <si>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</si>
  <si>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</si>
  <si>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</si>
  <si>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</si>
  <si>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</si>
  <si>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</si>
  <si>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</si>
  <si>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</si>
  <si>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</si>
  <si>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</si>
  <si>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</si>
  <si>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</si>
  <si>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</si>
  <si>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</si>
  <si>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</si>
  <si>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</si>
  <si>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</si>
  <si>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</si>
  <si>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</si>
  <si>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</si>
  <si>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</si>
  <si>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</si>
  <si>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</si>
  <si>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</si>
  <si>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</si>
  <si>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</si>
  <si>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</si>
  <si>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</si>
  <si>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</si>
  <si>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</si>
  <si>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</si>
  <si>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</si>
  <si>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</si>
  <si>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</si>
  <si>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</si>
  <si>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</si>
  <si>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</si>
  <si>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</si>
  <si>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</si>
  <si>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</si>
  <si>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</si>
  <si>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</si>
  <si>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</si>
  <si>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</si>
  <si>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</si>
  <si>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</si>
  <si>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</si>
  <si>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</si>
  <si>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</si>
  <si>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</si>
  <si>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</si>
  <si>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</si>
  <si>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</si>
  <si>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</si>
  <si>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</si>
  <si>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</si>
  <si>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</si>
  <si>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</si>
  <si>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</si>
  <si>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</si>
  <si>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</si>
  <si>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</si>
  <si>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</si>
  <si>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</si>
  <si>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</si>
  <si>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</si>
  <si>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</si>
  <si>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</si>
  <si>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</si>
  <si>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</si>
  <si>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</si>
  <si>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</si>
  <si>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</si>
  <si>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</si>
  <si>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</si>
  <si>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</si>
  <si>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</si>
  <si>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</si>
  <si>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</si>
  <si>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</si>
  <si>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</si>
  <si>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</si>
  <si>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</si>
  <si>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</si>
  <si>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</si>
  <si>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</si>
  <si>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</si>
  <si>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</si>
  <si>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</si>
  <si>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</si>
  <si>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</si>
  <si>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</si>
  <si>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</si>
  <si>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</si>
  <si>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</si>
  <si>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</si>
  <si>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</si>
  <si>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</si>
  <si>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</si>
  <si>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</si>
  <si>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</si>
  <si>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</si>
  <si>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</si>
  <si>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</si>
  <si>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</si>
  <si>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</si>
  <si>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</si>
  <si>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</si>
  <si>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</si>
  <si>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</si>
  <si>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</si>
  <si>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</si>
  <si>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</si>
  <si>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</si>
  <si>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</si>
  <si>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</si>
  <si>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</si>
  <si>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</si>
  <si>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</si>
  <si>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</si>
  <si>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</si>
  <si>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</si>
  <si>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</si>
  <si>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</si>
  <si>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</si>
  <si>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</si>
  <si>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</si>
  <si>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</si>
  <si>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</si>
  <si>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</si>
  <si>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</si>
  <si>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</si>
  <si>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</si>
  <si>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-1752326458</t>
  </si>
  <si>
    <t>-1390490824</t>
  </si>
  <si>
    <t>-313980878</t>
  </si>
  <si>
    <t>-658330975</t>
  </si>
  <si>
    <t>1404238898</t>
  </si>
  <si>
    <t>877223738</t>
  </si>
  <si>
    <t>-1659899323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</si>
  <si>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</si>
  <si>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</si>
  <si>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</si>
  <si>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</si>
  <si>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</si>
  <si>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</si>
  <si>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</si>
  <si>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</si>
  <si>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</si>
  <si>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</si>
  <si>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</si>
  <si>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</si>
  <si>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</si>
  <si>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</si>
  <si>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</si>
  <si>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</si>
  <si>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</si>
  <si>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</si>
  <si>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</si>
  <si>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</si>
  <si>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</si>
  <si>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</si>
  <si>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</si>
  <si>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</si>
  <si>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</si>
  <si>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</si>
  <si>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</si>
  <si>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</si>
  <si>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</si>
  <si>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</si>
  <si>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</si>
  <si>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</si>
  <si>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</si>
  <si>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</si>
  <si>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</si>
  <si>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</si>
  <si>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</si>
  <si>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</si>
  <si>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</si>
  <si>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</si>
  <si>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</si>
  <si>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</si>
  <si>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</si>
  <si>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</si>
  <si>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</si>
  <si>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</si>
  <si>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</si>
  <si>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</si>
  <si>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</si>
  <si>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</si>
  <si>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</si>
  <si>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</si>
  <si>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</si>
  <si>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</si>
  <si>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</si>
  <si>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</si>
  <si>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</si>
  <si>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</si>
  <si>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</si>
  <si>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</si>
  <si>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</si>
  <si>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</si>
  <si>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</si>
  <si>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</si>
  <si>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</si>
  <si>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</si>
  <si>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</si>
  <si>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</si>
  <si>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</si>
  <si>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</si>
  <si>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</si>
  <si>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</si>
  <si>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</si>
  <si>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</si>
  <si>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</si>
  <si>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</si>
  <si>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</si>
  <si>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</si>
  <si>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</si>
  <si>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</si>
  <si>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</si>
  <si>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</si>
  <si>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</si>
  <si>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</si>
  <si>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</si>
  <si>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</si>
  <si>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</si>
  <si>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</si>
  <si>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</si>
  <si>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</si>
  <si>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</si>
  <si>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</si>
  <si>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</si>
  <si>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</si>
  <si>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</si>
  <si>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</si>
  <si>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</si>
  <si>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</si>
  <si>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</si>
  <si>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</si>
  <si>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</si>
  <si>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</si>
  <si>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</si>
  <si>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</si>
  <si>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</si>
  <si>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</si>
  <si>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</si>
  <si>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</si>
  <si>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</si>
  <si>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</si>
  <si>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</si>
  <si>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</si>
  <si>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</si>
  <si>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</si>
  <si>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</si>
  <si>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</si>
  <si>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</si>
  <si>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</si>
  <si>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</si>
  <si>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</si>
  <si>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</si>
  <si>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</si>
  <si>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</si>
  <si>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</si>
  <si>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</si>
  <si>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</si>
  <si>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</si>
  <si>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</si>
  <si>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</si>
  <si>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</si>
  <si>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</si>
  <si>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</si>
  <si>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</si>
  <si>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</si>
  <si>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</si>
  <si>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</si>
  <si>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</si>
  <si>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</si>
  <si>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</si>
  <si>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</si>
  <si>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</si>
  <si>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</si>
  <si>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</si>
  <si>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</si>
  <si>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</si>
  <si>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</si>
  <si>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</si>
  <si>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</si>
  <si>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</si>
  <si>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</si>
  <si>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</si>
  <si>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</si>
  <si>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</si>
  <si>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</si>
  <si>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</si>
  <si>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</si>
  <si>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</si>
  <si>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</si>
  <si>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</si>
  <si>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</si>
  <si>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</si>
  <si>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</si>
  <si>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</si>
  <si>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</si>
  <si>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</si>
  <si>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</si>
  <si>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</si>
  <si>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</si>
  <si>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</si>
  <si>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</si>
  <si>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</si>
  <si>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</si>
  <si>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</si>
  <si>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</si>
  <si>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</si>
  <si>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</si>
  <si>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</si>
  <si>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</si>
  <si>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</si>
  <si>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</si>
  <si>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</si>
  <si>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</si>
  <si>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</si>
  <si>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</si>
  <si>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</si>
  <si>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</si>
  <si>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</si>
  <si>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</si>
  <si>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</si>
  <si>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</si>
  <si>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</si>
  <si>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</si>
  <si>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</si>
  <si>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</si>
  <si>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</si>
  <si>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</si>
  <si>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</si>
  <si>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</si>
  <si>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</si>
  <si>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</si>
  <si>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</si>
  <si>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</si>
  <si>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</si>
  <si>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</si>
  <si>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</si>
  <si>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</si>
  <si>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</si>
  <si>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</si>
  <si>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</si>
  <si>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</si>
  <si>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</si>
  <si>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</si>
  <si>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</si>
  <si>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</si>
  <si>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</si>
  <si>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</si>
  <si>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</si>
  <si>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</si>
  <si>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</si>
  <si>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</si>
  <si>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</si>
  <si>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</si>
  <si>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</si>
  <si>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</si>
  <si>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</si>
  <si>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</si>
  <si>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</si>
  <si>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</si>
  <si>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</si>
  <si>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</si>
  <si>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</si>
  <si>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</si>
  <si>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</si>
  <si>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</si>
  <si>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</si>
  <si>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</si>
  <si>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</si>
  <si>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</si>
  <si>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</si>
  <si>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</si>
  <si>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</si>
  <si>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</si>
  <si>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</si>
  <si>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</si>
  <si>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</si>
  <si>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</si>
  <si>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</si>
  <si>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</si>
  <si>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</si>
  <si>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</si>
  <si>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</si>
  <si>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</si>
  <si>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</si>
  <si>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</si>
  <si>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</si>
  <si>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</si>
  <si>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</si>
  <si>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</si>
  <si>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</si>
  <si>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</si>
  <si>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</si>
  <si>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</si>
  <si>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</si>
  <si>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</si>
  <si>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</si>
  <si>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</si>
  <si>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</si>
  <si>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</si>
  <si>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</si>
  <si>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</si>
  <si>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</si>
  <si>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</si>
  <si>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</si>
  <si>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</si>
  <si>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</si>
  <si>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</si>
  <si>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</si>
  <si>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</si>
  <si>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</si>
  <si>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</si>
  <si>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</si>
  <si>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</si>
  <si>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</si>
  <si>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</si>
  <si>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</si>
  <si>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</si>
  <si>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</si>
  <si>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</si>
  <si>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</si>
  <si>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</si>
  <si>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</si>
  <si>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</si>
  <si>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</si>
  <si>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</si>
  <si>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</si>
  <si>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</si>
  <si>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</si>
  <si>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</si>
  <si>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</si>
  <si>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</si>
  <si>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</si>
  <si>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</si>
  <si>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</si>
  <si>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</si>
  <si>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</si>
  <si>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</si>
  <si>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</si>
  <si>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</si>
  <si>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</si>
  <si>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</si>
  <si>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</si>
  <si>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</si>
  <si>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</si>
  <si>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</si>
  <si>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</si>
  <si>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</si>
  <si>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</si>
  <si>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</si>
  <si>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</si>
  <si>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</si>
  <si>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</si>
  <si>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</si>
  <si>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</si>
  <si>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</si>
  <si>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</si>
  <si>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</si>
  <si>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</si>
  <si>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</si>
  <si>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</si>
  <si>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</si>
  <si>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</si>
  <si>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</si>
  <si>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</si>
  <si>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</si>
  <si>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</si>
  <si>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</si>
  <si>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</si>
  <si>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</si>
  <si>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</si>
  <si>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</si>
  <si>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</si>
  <si>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</si>
  <si>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</si>
  <si>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</si>
  <si>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</si>
  <si>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</si>
  <si>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</si>
  <si>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</si>
  <si>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</si>
  <si>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</si>
  <si>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</si>
  <si>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</si>
  <si>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</si>
  <si>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</si>
  <si>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</si>
  <si>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</si>
  <si>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</si>
  <si>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</si>
  <si>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</si>
  <si>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</si>
  <si>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</si>
  <si>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</si>
  <si>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</si>
  <si>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</si>
  <si>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</si>
  <si>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</si>
  <si>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</si>
  <si>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</si>
  <si>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</si>
  <si>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</si>
  <si>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</si>
  <si>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</si>
  <si>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</si>
  <si>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</si>
  <si>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</si>
  <si>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</si>
  <si>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</si>
  <si>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</si>
  <si>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</si>
  <si>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</si>
  <si>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</si>
  <si>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</si>
  <si>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</si>
  <si>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</si>
  <si>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</si>
  <si>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</si>
  <si>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</si>
  <si>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</si>
  <si>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</si>
  <si>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</si>
  <si>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</si>
  <si>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</si>
  <si>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</si>
  <si>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</si>
  <si>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</si>
  <si>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</si>
  <si>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</si>
  <si>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</si>
  <si>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</si>
  <si>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</si>
  <si>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</si>
  <si>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</si>
  <si>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</si>
  <si>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</si>
  <si>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</si>
  <si>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</si>
  <si>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</si>
  <si>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</si>
  <si>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</si>
  <si>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</si>
  <si>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</si>
  <si>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</si>
  <si>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</si>
  <si>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</si>
  <si>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</si>
  <si>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</si>
  <si>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</si>
  <si>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</si>
  <si>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</si>
  <si>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</si>
  <si>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</si>
  <si>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410123742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</si>
  <si>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</si>
  <si>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</si>
  <si>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</si>
  <si>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</si>
  <si>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</si>
  <si>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</si>
  <si>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</si>
  <si>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</si>
  <si>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</si>
  <si>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</si>
  <si>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</si>
  <si>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</si>
  <si>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</si>
  <si>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</si>
  <si>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</si>
  <si>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</si>
  <si>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</si>
  <si>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</si>
  <si>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</si>
  <si>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</si>
  <si>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</si>
  <si>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</si>
  <si>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</si>
  <si>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</si>
  <si>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</si>
  <si>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</si>
  <si>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</si>
  <si>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</si>
  <si>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</si>
  <si>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</si>
  <si>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</si>
  <si>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</si>
  <si>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</si>
  <si>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</si>
  <si>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</si>
  <si>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</si>
  <si>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</si>
  <si>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</si>
  <si>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</si>
  <si>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</si>
  <si>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</si>
  <si>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</si>
  <si>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</si>
  <si>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</si>
  <si>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</si>
  <si>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</si>
  <si>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</si>
  <si>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</si>
  <si>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</si>
  <si>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</si>
  <si>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</si>
  <si>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</si>
  <si>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</si>
  <si>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</si>
  <si>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</si>
  <si>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</si>
  <si>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</si>
  <si>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</si>
  <si>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</si>
  <si>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</si>
  <si>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</si>
  <si>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</si>
  <si>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</si>
  <si>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</si>
  <si>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</si>
  <si>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</si>
  <si>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</si>
  <si>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</si>
  <si>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</si>
  <si>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</si>
  <si>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</si>
  <si>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</si>
  <si>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</si>
  <si>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</si>
  <si>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</si>
  <si>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</si>
  <si>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</si>
  <si>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</si>
  <si>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</si>
  <si>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</si>
  <si>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</si>
  <si>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</si>
  <si>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</si>
  <si>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</si>
  <si>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</si>
  <si>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</si>
  <si>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</si>
  <si>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</si>
  <si>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</si>
  <si>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</si>
  <si>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</si>
  <si>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</si>
  <si>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</si>
  <si>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</si>
  <si>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</si>
  <si>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</si>
  <si>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</si>
  <si>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</si>
  <si>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</si>
  <si>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</si>
  <si>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</si>
  <si>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</si>
  <si>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</si>
  <si>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</si>
  <si>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</si>
  <si>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</si>
  <si>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</si>
  <si>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</si>
  <si>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</si>
  <si>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</si>
  <si>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</si>
  <si>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</si>
  <si>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</si>
  <si>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</si>
  <si>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</si>
  <si>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</si>
  <si>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</si>
  <si>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</si>
  <si>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</si>
  <si>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</si>
  <si>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</si>
  <si>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</si>
  <si>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</si>
  <si>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</si>
  <si>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</si>
  <si>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</si>
  <si>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</si>
  <si>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</si>
  <si>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</si>
  <si>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</si>
  <si>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</si>
  <si>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</si>
  <si>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</si>
  <si>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</si>
  <si>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</si>
  <si>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</si>
  <si>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</si>
  <si>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</si>
  <si>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</si>
  <si>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</si>
  <si>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</si>
  <si>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</si>
  <si>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</si>
  <si>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</si>
  <si>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</si>
  <si>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</si>
  <si>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</si>
  <si>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</si>
  <si>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</si>
  <si>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</si>
  <si>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</si>
  <si>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</si>
  <si>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</si>
  <si>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</si>
  <si>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</si>
  <si>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</si>
  <si>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</si>
  <si>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</si>
  <si>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</si>
  <si>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</si>
  <si>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</si>
  <si>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</si>
  <si>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</si>
  <si>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</si>
  <si>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</si>
  <si>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</si>
  <si>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</si>
  <si>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</si>
  <si>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</si>
  <si>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</si>
  <si>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</si>
  <si>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</si>
  <si>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</si>
  <si>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</si>
  <si>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</si>
  <si>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</si>
  <si>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</si>
  <si>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</si>
  <si>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</si>
  <si>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</si>
  <si>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</si>
  <si>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</si>
  <si>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</si>
  <si>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</si>
  <si>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</si>
  <si>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</si>
  <si>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</si>
  <si>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</si>
  <si>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</si>
  <si>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</si>
  <si>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</si>
  <si>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</si>
  <si>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</si>
  <si>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</si>
  <si>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</si>
  <si>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</si>
  <si>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</si>
  <si>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</si>
  <si>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</si>
  <si>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</si>
  <si>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</si>
  <si>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</si>
  <si>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</si>
  <si>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</si>
  <si>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</si>
  <si>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</si>
  <si>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</si>
  <si>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</si>
  <si>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</si>
  <si>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</si>
  <si>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</si>
  <si>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</si>
  <si>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</si>
  <si>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</si>
  <si>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</si>
  <si>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</si>
  <si>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</si>
  <si>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</si>
  <si>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</si>
  <si>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</si>
  <si>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</si>
  <si>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</si>
  <si>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</si>
  <si>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</si>
  <si>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</si>
  <si>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</si>
  <si>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</si>
  <si>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</si>
  <si>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</si>
  <si>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</si>
  <si>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</si>
  <si>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</si>
  <si>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</si>
  <si>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</si>
  <si>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</si>
  <si>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</si>
  <si>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</si>
  <si>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</si>
  <si>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</si>
  <si>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</si>
  <si>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</si>
  <si>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</si>
  <si>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</si>
  <si>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</si>
  <si>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</si>
  <si>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</si>
  <si>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</si>
  <si>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</si>
  <si>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</si>
  <si>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</si>
  <si>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</si>
  <si>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</si>
  <si>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</si>
  <si>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</si>
  <si>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</si>
  <si>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</si>
  <si>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</si>
  <si>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</si>
  <si>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</si>
  <si>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</si>
  <si>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</si>
  <si>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</si>
  <si>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</si>
  <si>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</si>
  <si>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</si>
  <si>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</si>
  <si>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</si>
  <si>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</si>
  <si>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</si>
  <si>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</si>
  <si>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</si>
  <si>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</si>
  <si>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</si>
  <si>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</si>
  <si>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</si>
  <si>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</si>
  <si>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</si>
  <si>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</si>
  <si>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</si>
  <si>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</si>
  <si>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</si>
  <si>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</si>
  <si>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</si>
  <si>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</si>
  <si>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</si>
  <si>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</si>
  <si>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</si>
  <si>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</si>
  <si>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</si>
  <si>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</si>
  <si>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</si>
  <si>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</si>
  <si>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</si>
  <si>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</si>
  <si>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</si>
  <si>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</si>
  <si>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</si>
  <si>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</si>
  <si>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</si>
  <si>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</si>
  <si>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</si>
  <si>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</si>
  <si>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</si>
  <si>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</si>
  <si>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</si>
  <si>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</si>
  <si>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</si>
  <si>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</si>
  <si>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</si>
  <si>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</si>
  <si>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</si>
  <si>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</si>
  <si>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</si>
  <si>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</si>
  <si>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</si>
  <si>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</si>
  <si>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</si>
  <si>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</si>
  <si>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</si>
  <si>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</si>
  <si>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</si>
  <si>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</si>
  <si>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</si>
  <si>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</si>
  <si>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</si>
  <si>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</si>
  <si>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</si>
  <si>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</si>
  <si>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</si>
  <si>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</si>
  <si>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</si>
  <si>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</si>
  <si>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</si>
  <si>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</si>
  <si>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</si>
  <si>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</si>
  <si>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</si>
  <si>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</si>
  <si>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</si>
  <si>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</si>
  <si>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</si>
  <si>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</si>
  <si>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</si>
  <si>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</si>
  <si>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</si>
  <si>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</si>
  <si>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</si>
  <si>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</si>
  <si>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</si>
  <si>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</si>
  <si>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</si>
  <si>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</si>
  <si>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</si>
  <si>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</si>
  <si>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</si>
  <si>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</si>
  <si>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</si>
  <si>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</si>
  <si>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</si>
  <si>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</si>
  <si>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</si>
  <si>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</si>
  <si>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</si>
  <si>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</si>
  <si>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</si>
  <si>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</si>
  <si>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</si>
  <si>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</si>
  <si>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</si>
  <si>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</si>
  <si>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</si>
  <si>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</si>
  <si>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</si>
  <si>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</si>
  <si>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</si>
  <si>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</si>
  <si>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</si>
  <si>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</si>
  <si>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</si>
  <si>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</si>
  <si>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</si>
  <si>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</si>
  <si>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</si>
  <si>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</si>
  <si>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</si>
  <si>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</si>
  <si>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</si>
  <si>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</si>
  <si>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</si>
  <si>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</si>
  <si>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</si>
  <si>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</si>
  <si>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</si>
  <si>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</si>
  <si>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</si>
  <si>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</si>
  <si>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</si>
  <si>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</si>
  <si>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</si>
  <si>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</si>
  <si>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</si>
  <si>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</si>
  <si>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</si>
  <si>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</si>
  <si>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</si>
  <si>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</si>
  <si>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</si>
  <si>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</si>
  <si>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</si>
  <si>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</si>
  <si>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</si>
  <si>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</si>
  <si>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</si>
  <si>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</si>
  <si>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</si>
  <si>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</si>
  <si>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</si>
  <si>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</si>
  <si>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</si>
  <si>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</si>
  <si>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</si>
  <si>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</si>
  <si>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</si>
  <si>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</si>
  <si>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</si>
  <si>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</si>
  <si>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</si>
  <si>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</si>
  <si>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</si>
  <si>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</si>
  <si>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</si>
  <si>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</si>
  <si>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</si>
  <si>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</si>
  <si>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</si>
  <si>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</si>
  <si>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</si>
  <si>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</si>
  <si>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</si>
  <si>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</si>
  <si>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</si>
  <si>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</si>
  <si>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</si>
  <si>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</si>
  <si>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</si>
  <si>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</si>
  <si>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</si>
  <si>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</si>
  <si>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</si>
  <si>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</si>
  <si>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</si>
  <si>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</si>
  <si>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</si>
  <si>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</si>
  <si>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</si>
  <si>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</si>
  <si>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</si>
  <si>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</si>
  <si>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</si>
  <si>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</si>
  <si>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</si>
  <si>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</si>
  <si>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</si>
  <si>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</si>
  <si>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</si>
  <si>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</si>
  <si>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</si>
  <si>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</si>
  <si>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</si>
  <si>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</si>
  <si>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</si>
  <si>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</si>
  <si>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</si>
  <si>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</si>
  <si>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</si>
  <si>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</si>
  <si>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</si>
  <si>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</si>
  <si>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</si>
  <si>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</si>
  <si>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</si>
  <si>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</si>
  <si>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</si>
  <si>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</si>
  <si>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</si>
  <si>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</si>
  <si>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</si>
  <si>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</si>
  <si>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</si>
  <si>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</si>
  <si>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</si>
  <si>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</si>
  <si>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</si>
  <si>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</si>
  <si>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</si>
  <si>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</si>
  <si>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</si>
  <si>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</si>
  <si>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</si>
  <si>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</si>
  <si>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</si>
  <si>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-335851790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</si>
  <si>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</si>
  <si>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</si>
  <si>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</si>
  <si>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</si>
  <si>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</si>
  <si>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</si>
  <si>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</si>
  <si>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</si>
  <si>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</si>
  <si>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</si>
  <si>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</si>
  <si>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</si>
  <si>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</si>
  <si>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</si>
  <si>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</si>
  <si>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</si>
  <si>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</si>
  <si>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</si>
  <si>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</si>
  <si>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</si>
  <si>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</si>
  <si>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</si>
  <si>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</si>
  <si>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</si>
  <si>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</si>
  <si>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 xml:space="preserve">    21-M - Elektromontáže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</si>
  <si>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</si>
  <si>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</si>
  <si>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</si>
  <si>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</si>
  <si>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</si>
  <si>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</si>
  <si>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</si>
  <si>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</si>
  <si>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</si>
  <si>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</si>
  <si>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</si>
  <si>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</si>
  <si>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</si>
  <si>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</si>
  <si>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</si>
  <si>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</si>
  <si>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</si>
  <si>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</si>
  <si>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</si>
  <si>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</si>
  <si>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</si>
  <si>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</si>
  <si>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</si>
  <si>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</si>
  <si>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</si>
  <si>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</si>
  <si>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</si>
  <si>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</si>
  <si>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</si>
  <si>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</si>
  <si>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</si>
  <si>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</si>
  <si>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</si>
  <si>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</si>
  <si>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</si>
  <si>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</si>
  <si>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</si>
  <si>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</si>
  <si>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</si>
  <si>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</si>
  <si>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</si>
  <si>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</si>
  <si>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</si>
  <si>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</si>
  <si>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</si>
  <si>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</si>
  <si>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</si>
  <si>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</si>
  <si>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</si>
  <si>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</si>
  <si>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</si>
  <si>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</si>
  <si>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</si>
  <si>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</si>
  <si>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</si>
  <si>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</si>
  <si>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</si>
  <si>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</si>
  <si>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</si>
  <si>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</si>
  <si>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</si>
  <si>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</si>
  <si>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</si>
  <si>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</si>
  <si>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</si>
  <si>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</si>
  <si>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</si>
  <si>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</si>
  <si>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</si>
  <si>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</si>
  <si>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</si>
  <si>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</si>
  <si>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</si>
  <si>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</si>
  <si>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</si>
  <si>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</si>
  <si>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</si>
  <si>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</si>
  <si>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</si>
  <si>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</si>
  <si>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</si>
  <si>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</si>
  <si>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</si>
  <si>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</si>
  <si>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</si>
  <si>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</si>
  <si>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</si>
  <si>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</si>
  <si>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</si>
  <si>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</si>
  <si>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</si>
  <si>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</si>
  <si>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</si>
  <si>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</si>
  <si>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</si>
  <si>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</si>
  <si>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</si>
  <si>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</si>
  <si>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</si>
  <si>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</si>
  <si>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</si>
  <si>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</si>
  <si>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</si>
  <si>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</si>
  <si>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</si>
  <si>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</si>
  <si>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</si>
  <si>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</si>
  <si>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</si>
  <si>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</si>
  <si>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</si>
  <si>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</si>
  <si>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</si>
  <si>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</si>
  <si>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</si>
  <si>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</si>
  <si>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</si>
  <si>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</si>
  <si>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</si>
  <si>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</si>
  <si>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</si>
  <si>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</si>
  <si>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</si>
  <si>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</si>
  <si>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</si>
  <si>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</si>
  <si>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</si>
  <si>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</si>
  <si>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</si>
  <si>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</si>
  <si>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</si>
  <si>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</si>
  <si>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</si>
  <si>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</si>
  <si>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</si>
  <si>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</si>
  <si>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</si>
  <si>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</si>
  <si>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</si>
  <si>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</si>
  <si>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</si>
  <si>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</si>
  <si>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</si>
  <si>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</si>
  <si>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</si>
  <si>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</si>
  <si>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</si>
  <si>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</si>
  <si>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</si>
  <si>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</si>
  <si>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</si>
  <si>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</si>
  <si>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</si>
  <si>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</si>
  <si>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</si>
  <si>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</si>
  <si>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</si>
  <si>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</si>
  <si>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</si>
  <si>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</si>
  <si>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</si>
  <si>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</si>
  <si>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</si>
  <si>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</si>
  <si>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</si>
  <si>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</si>
  <si>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</si>
  <si>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</si>
  <si>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</si>
  <si>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</si>
  <si>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</si>
  <si>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</si>
  <si>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</si>
  <si>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</si>
  <si>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</si>
  <si>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</si>
  <si>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</si>
  <si>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</si>
  <si>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</si>
  <si>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</si>
  <si>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</si>
  <si>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</si>
  <si>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</si>
  <si>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</si>
  <si>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</si>
  <si>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</si>
  <si>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</si>
  <si>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</si>
  <si>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</si>
  <si>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</si>
  <si>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</si>
  <si>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</si>
  <si>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</si>
  <si>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</si>
  <si>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</si>
  <si>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</si>
  <si>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</si>
  <si>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</si>
  <si>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</si>
  <si>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</si>
  <si>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</si>
  <si>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</si>
  <si>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</si>
  <si>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</si>
  <si>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</si>
  <si>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</si>
  <si>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</si>
  <si>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</si>
  <si>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</si>
  <si>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</si>
  <si>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</si>
  <si>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</si>
  <si>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</si>
  <si>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</si>
  <si>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</si>
  <si>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</si>
  <si>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</si>
  <si>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</si>
  <si>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</si>
  <si>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</si>
  <si>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</si>
  <si>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</si>
  <si>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</si>
  <si>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</si>
  <si>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</si>
  <si>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</si>
  <si>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</si>
  <si>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</si>
  <si>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</si>
  <si>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</si>
  <si>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</si>
  <si>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</si>
  <si>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</si>
  <si>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</si>
  <si>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</si>
  <si>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</si>
  <si>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</si>
  <si>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</si>
  <si>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</si>
  <si>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</si>
  <si>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</si>
  <si>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</si>
  <si>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</si>
  <si>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</si>
  <si>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</si>
  <si>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</si>
  <si>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</si>
  <si>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</si>
  <si>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</si>
  <si>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</si>
  <si>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</si>
  <si>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</si>
  <si>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</si>
  <si>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</si>
  <si>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</si>
  <si>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</si>
  <si>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</si>
  <si>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</si>
  <si>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</si>
  <si>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</si>
  <si>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</si>
  <si>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</si>
  <si>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</si>
  <si>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</si>
  <si>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</si>
  <si>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</si>
  <si>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</si>
  <si>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</si>
  <si>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</si>
  <si>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</si>
  <si>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</si>
  <si>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</si>
  <si>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</si>
  <si>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</si>
  <si>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</si>
  <si>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</si>
  <si>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</si>
  <si>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</si>
  <si>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</si>
  <si>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</si>
  <si>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</si>
  <si>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</si>
  <si>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</si>
  <si>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</si>
  <si>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</si>
  <si>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</si>
  <si>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</si>
  <si>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</si>
  <si>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</si>
  <si>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</si>
  <si>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</si>
  <si>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</si>
  <si>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</si>
  <si>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</si>
  <si>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</si>
  <si>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</si>
  <si>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</si>
  <si>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</si>
  <si>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</si>
  <si>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</si>
  <si>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</si>
  <si>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</si>
  <si>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</si>
  <si>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</si>
  <si>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</si>
  <si>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</si>
  <si>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</si>
  <si>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</si>
  <si>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</si>
  <si>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</si>
  <si>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</si>
  <si>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</si>
  <si>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</si>
  <si>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</si>
  <si>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</si>
  <si>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</si>
  <si>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</si>
  <si>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</si>
  <si>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</si>
  <si>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</si>
  <si>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</si>
  <si>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</si>
  <si>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</si>
  <si>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</si>
  <si>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</si>
  <si>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</si>
  <si>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</si>
  <si>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</si>
  <si>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</si>
  <si>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</si>
  <si>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</si>
  <si>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</si>
  <si>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</si>
  <si>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</si>
  <si>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</si>
  <si>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</si>
  <si>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</si>
  <si>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</si>
  <si>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</si>
  <si>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</si>
  <si>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</si>
  <si>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</si>
  <si>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</si>
  <si>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</si>
  <si>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</si>
  <si>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</si>
  <si>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</si>
  <si>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</si>
  <si>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</si>
  <si>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</si>
  <si>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</si>
  <si>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</si>
  <si>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</si>
  <si>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</si>
  <si>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</si>
  <si>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</si>
  <si>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</si>
  <si>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</si>
  <si>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</si>
  <si>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</si>
  <si>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</si>
  <si>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</si>
  <si>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</si>
  <si>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</si>
  <si>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</si>
  <si>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</si>
  <si>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</si>
  <si>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</si>
  <si>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</si>
  <si>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</si>
  <si>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</si>
  <si>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</si>
  <si>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</si>
  <si>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</si>
  <si>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</si>
  <si>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</si>
  <si>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</si>
  <si>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</si>
  <si>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</si>
  <si>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</si>
  <si>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</si>
  <si>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</si>
  <si>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</si>
  <si>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</si>
  <si>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</si>
  <si>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</si>
  <si>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</si>
  <si>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</si>
  <si>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</si>
  <si>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</si>
  <si>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</si>
  <si>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</si>
  <si>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</si>
  <si>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</si>
  <si>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</si>
  <si>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-1520816646</t>
  </si>
  <si>
    <t>-340144230</t>
  </si>
  <si>
    <t>670920334</t>
  </si>
  <si>
    <t>-659598040</t>
  </si>
  <si>
    <t>766660751</t>
  </si>
  <si>
    <t>Montáž dveřního interiérového kování - zámku</t>
  </si>
  <si>
    <t>-1495531804</t>
  </si>
  <si>
    <t>Montáž dveřních doplňků dveřního kování interiérového zámku</t>
  </si>
  <si>
    <t>https://podminky.urs.cz/item/CS_URS_2025_01/766660751</t>
  </si>
  <si>
    <t>54924004</t>
  </si>
  <si>
    <t>zámek zadlabací mezipokojový levý pro cylindrickou vložku rozteč 72x55mm</t>
  </si>
  <si>
    <t>1496579363</t>
  </si>
  <si>
    <t>766691811</t>
  </si>
  <si>
    <t>Demontáž parapetních desek dřevěných nebo plastových šířky do 300 mm</t>
  </si>
  <si>
    <t>-1363388177</t>
  </si>
  <si>
    <t>Demontáž parapetních desek šířky do 300 mm</t>
  </si>
  <si>
    <t>https://podminky.urs.cz/item/CS_URS_2025_01/766691811</t>
  </si>
  <si>
    <t>1,2*2+2,4*11+0,9*2+2,4</t>
  </si>
  <si>
    <t>-1737998856</t>
  </si>
  <si>
    <t>766694126</t>
  </si>
  <si>
    <t>Montáž parapetních desek dřevěných nebo plastových š přes 30 cm</t>
  </si>
  <si>
    <t>839063357</t>
  </si>
  <si>
    <t>Montáž ostatních truhlářských konstrukcí parapetních desek dřevěných nebo plastových šířky přes 300 mm</t>
  </si>
  <si>
    <t>https://podminky.urs.cz/item/CS_URS_2025_01/766694126</t>
  </si>
  <si>
    <t>10*2,4+1,2+0,9*2+1*2</t>
  </si>
  <si>
    <t>60794106</t>
  </si>
  <si>
    <t>parapet dřevotřískový vnitřní povrch laminátový š 450mm</t>
  </si>
  <si>
    <t>1543416378</t>
  </si>
  <si>
    <t>766811111</t>
  </si>
  <si>
    <t>Montáž korpusu kuchyňských skříněk spodních na stěnu š do 600 mm</t>
  </si>
  <si>
    <t>1011248048</t>
  </si>
  <si>
    <t>Montáž kuchyňských linek korpusu spodních skříněk šroubovaných na stěnu, šířky jednoho dílu do 600 mm</t>
  </si>
  <si>
    <t>https://podminky.urs.cz/item/CS_URS_2025_01/766811111</t>
  </si>
  <si>
    <t>766811143</t>
  </si>
  <si>
    <t>Příplatek k montáži kuchyňských skříněk za usazení vestavěné lednice</t>
  </si>
  <si>
    <t>332112331</t>
  </si>
  <si>
    <t>Montáž kuchyňských linek korpusu Příplatek k ceně za usazení vestavěných spotřebičů lednice</t>
  </si>
  <si>
    <t>https://podminky.urs.cz/item/CS_URS_2025_01/766811143</t>
  </si>
  <si>
    <t>766811151</t>
  </si>
  <si>
    <t>Montáž korpusu kuchyňských skříněk horních na stěnu š do 600 mm</t>
  </si>
  <si>
    <t>-1767564477</t>
  </si>
  <si>
    <t>Montáž kuchyňských linek korpusu horních skříněk šroubovaných na stěnu, šířky jednoho dílu do 600 mm</t>
  </si>
  <si>
    <t>https://podminky.urs.cz/item/CS_URS_2025_01/766811151</t>
  </si>
  <si>
    <t>766811212</t>
  </si>
  <si>
    <t>Montáž kuchyňské pracovní desky bez výřezu dl přes 1000 do 2000 mm</t>
  </si>
  <si>
    <t>1656855431</t>
  </si>
  <si>
    <t>Montáž kuchyňských linek pracovní desky bez výřezu, délky jednoho dílu přes 1000 do 2000 mm</t>
  </si>
  <si>
    <t>https://podminky.urs.cz/item/CS_URS_2025_01/766811212</t>
  </si>
  <si>
    <t>766811221</t>
  </si>
  <si>
    <t>Příplatek k montáži kuchyňské pracovní desky za vyřezání otvoru</t>
  </si>
  <si>
    <t>-145796455</t>
  </si>
  <si>
    <t>Montáž kuchyňských linek pracovní desky Příplatek k ceně za vyřezání otvoru (včetně zaměření)</t>
  </si>
  <si>
    <t>https://podminky.urs.cz/item/CS_URS_2025_01/766811221</t>
  </si>
  <si>
    <t>766811222</t>
  </si>
  <si>
    <t>Příplatek k montáži kuchyňské pracovní desky za usazení varné desky</t>
  </si>
  <si>
    <t>-75924194</t>
  </si>
  <si>
    <t>Montáž kuchyňských linek pracovní desky Příplatek k ceně za usazení varné desky (včetně silikonu)</t>
  </si>
  <si>
    <t>https://podminky.urs.cz/item/CS_URS_2025_01/766811222</t>
  </si>
  <si>
    <t>766811223</t>
  </si>
  <si>
    <t>Příplatek k montáži kuchyňské pracovní desky za usazení dřezu</t>
  </si>
  <si>
    <t>1728262603</t>
  </si>
  <si>
    <t>Montáž kuchyňských linek pracovní desky Příplatek k ceně za usazení dřezu (včetně silikonu)</t>
  </si>
  <si>
    <t>https://podminky.urs.cz/item/CS_URS_2025_01/766811223</t>
  </si>
  <si>
    <t>766811232</t>
  </si>
  <si>
    <t>Montáž zádové desky kuchyňských linek bez výřezu dl přes 1000 do 2000 mm</t>
  </si>
  <si>
    <t>-865450883</t>
  </si>
  <si>
    <t>Montáž kuchyňských linek zádové desky bez výřezu, délky jednoho dílu přes 1000 do 2000 mm</t>
  </si>
  <si>
    <t>https://podminky.urs.cz/item/CS_URS_2025_01/766811232</t>
  </si>
  <si>
    <t>60722266</t>
  </si>
  <si>
    <t>deska dřevotřísková laminovaná dřevěný dekor 2070x2800mm tl 12mm</t>
  </si>
  <si>
    <t>790526528</t>
  </si>
  <si>
    <t>(1,5+0,6)*0,6</t>
  </si>
  <si>
    <t>R766 766 001</t>
  </si>
  <si>
    <t>Kuchyňská linka dl 1,5m</t>
  </si>
  <si>
    <t>617539791</t>
  </si>
  <si>
    <t xml:space="preserve">Poznámka k položce:_x000d_
spodní skříňky+police a dvířka_x000d_
horní skříňky + police a dvířka_x000d_
včetně madel,varné desky, dřezu, baterie dřezové_x000d_
výtoková armatura_x000d_
pracovní deska_x000d_
včetně chladničky v.1,75m_x000d_
</t>
  </si>
  <si>
    <t>998766112</t>
  </si>
  <si>
    <t>Přesun hmot tonážní pro kce truhlářské s omezením mechanizace v objektech v přes 6 do 12 m</t>
  </si>
  <si>
    <t>-2145626786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</si>
  <si>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</si>
  <si>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</si>
  <si>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1814399271</t>
  </si>
  <si>
    <t xml:space="preserve">"poz 11"  2*0,9*2</t>
  </si>
  <si>
    <t>1171007880</t>
  </si>
  <si>
    <t>224099266</t>
  </si>
  <si>
    <t>"poz 9"10*2,4*2</t>
  </si>
  <si>
    <t>"poz 10"2*1*2,85</t>
  </si>
  <si>
    <t>"poz 12"1*(1,2*2+1,2*2,75)</t>
  </si>
  <si>
    <t>740325832</t>
  </si>
  <si>
    <t>998767213</t>
  </si>
  <si>
    <t>Přesun hmot procentní pro zámečnické konstrukce s omezením mechanizace v objektech v přes 12 do 24 m</t>
  </si>
  <si>
    <t>-76618325</t>
  </si>
  <si>
    <t>Přesun hmot pro zámečnické konstrukce stanovený procentní sazbou (%) z ceny vodorovná dopravní vzdálenost do 50 m s omezením mechanizace v objektech výšky přes 12 do 24 m</t>
  </si>
  <si>
    <t>https://podminky.urs.cz/item/CS_URS_2025_01/998767213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</si>
  <si>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</si>
  <si>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</si>
  <si>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</si>
  <si>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</si>
  <si>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</si>
  <si>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</si>
  <si>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</si>
  <si>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</si>
  <si>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</si>
  <si>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</si>
  <si>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</si>
  <si>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</si>
  <si>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</si>
  <si>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</si>
  <si>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</si>
  <si>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</si>
  <si>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</si>
  <si>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</si>
  <si>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</si>
  <si>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</si>
  <si>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</si>
  <si>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</si>
  <si>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</si>
  <si>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</si>
  <si>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</si>
  <si>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</si>
  <si>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</si>
  <si>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</si>
  <si>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</si>
  <si>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</si>
  <si>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</si>
  <si>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</si>
  <si>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</si>
  <si>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</si>
  <si>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</si>
  <si>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</si>
  <si>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</si>
  <si>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</si>
  <si>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</si>
  <si>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</si>
  <si>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</si>
  <si>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</si>
  <si>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</si>
  <si>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</si>
  <si>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</si>
  <si>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</si>
  <si>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</si>
  <si>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</si>
  <si>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</si>
  <si>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</si>
  <si>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</si>
  <si>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</si>
  <si>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</si>
  <si>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</si>
  <si>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</si>
  <si>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</si>
  <si>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</si>
  <si>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</si>
  <si>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</si>
  <si>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</si>
  <si>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</si>
  <si>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</si>
  <si>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</si>
  <si>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</si>
  <si>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</si>
  <si>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</si>
  <si>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</si>
  <si>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</si>
  <si>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</si>
  <si>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</si>
  <si>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</si>
  <si>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</si>
  <si>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</si>
  <si>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</si>
  <si>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</si>
  <si>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</si>
  <si>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</si>
  <si>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</si>
  <si>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</si>
  <si>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</si>
  <si>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</si>
  <si>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</si>
  <si>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</si>
  <si>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</si>
  <si>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</si>
  <si>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</si>
  <si>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</si>
  <si>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</si>
  <si>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</si>
  <si>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</si>
  <si>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</si>
  <si>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</si>
  <si>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</si>
  <si>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</si>
  <si>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</si>
  <si>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</si>
  <si>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</si>
  <si>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</si>
  <si>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</si>
  <si>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</si>
  <si>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</si>
  <si>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</si>
  <si>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</si>
  <si>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</si>
  <si>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</si>
  <si>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</si>
  <si>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</si>
  <si>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</si>
  <si>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</si>
  <si>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</si>
  <si>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</si>
  <si>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</si>
  <si>
    <t>21-M</t>
  </si>
  <si>
    <t>Elektromontáže</t>
  </si>
  <si>
    <t>024001R</t>
  </si>
  <si>
    <t>Úprava stávající elektroinstalace</t>
  </si>
  <si>
    <t>-219915429</t>
  </si>
  <si>
    <t>Poznámka k položce:_x000d_
demontáž stávajících svítidel_x000d_
demontáž stávajících vypínačů a zásuvek_x000d_
montáž a dodávka nových svítidel_x000d_
montáž a dodávka nových zásuvek a vypínačů_x000d_
úprava stávajících elektrorozvodů v nejnutnějším rozsahu_x000d_
nové koncové prvky slaboproudu_x000d_
revize elektroinstalace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</si>
</sst>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252" TargetMode="External" /><Relationship Id="rId136" Type="http://schemas.openxmlformats.org/officeDocument/2006/relationships/hyperlink" Target="https://podminky.urs.cz/item/CS_URS_2025_01/766660312" TargetMode="External" /><Relationship Id="rId137" Type="http://schemas.openxmlformats.org/officeDocument/2006/relationships/hyperlink" Target="https://podminky.urs.cz/item/CS_URS_2025_01/766660351" TargetMode="External" /><Relationship Id="rId138" Type="http://schemas.openxmlformats.org/officeDocument/2006/relationships/hyperlink" Target="https://podminky.urs.cz/item/CS_URS_2025_01/766660451" TargetMode="External" /><Relationship Id="rId139" Type="http://schemas.openxmlformats.org/officeDocument/2006/relationships/hyperlink" Target="https://podminky.urs.cz/item/CS_URS_2025_01/766660729" TargetMode="External" /><Relationship Id="rId140" Type="http://schemas.openxmlformats.org/officeDocument/2006/relationships/hyperlink" Target="https://podminky.urs.cz/item/CS_URS_2025_01/766660730" TargetMode="External" /><Relationship Id="rId141" Type="http://schemas.openxmlformats.org/officeDocument/2006/relationships/hyperlink" Target="https://podminky.urs.cz/item/CS_URS_2025_01/766660748" TargetMode="External" /><Relationship Id="rId142" Type="http://schemas.openxmlformats.org/officeDocument/2006/relationships/hyperlink" Target="https://podminky.urs.cz/item/CS_URS_2025_01/725291668" TargetMode="External" /><Relationship Id="rId143" Type="http://schemas.openxmlformats.org/officeDocument/2006/relationships/hyperlink" Target="https://podminky.urs.cz/item/CS_URS_2025_01/766660752" TargetMode="External" /><Relationship Id="rId144" Type="http://schemas.openxmlformats.org/officeDocument/2006/relationships/hyperlink" Target="https://podminky.urs.cz/item/CS_URS_2025_01/766694116" TargetMode="External" /><Relationship Id="rId145" Type="http://schemas.openxmlformats.org/officeDocument/2006/relationships/hyperlink" Target="https://podminky.urs.cz/item/CS_URS_2025_01/998766102" TargetMode="External" /><Relationship Id="rId146" Type="http://schemas.openxmlformats.org/officeDocument/2006/relationships/hyperlink" Target="https://podminky.urs.cz/item/CS_URS_2025_01/767114132" TargetMode="External" /><Relationship Id="rId147" Type="http://schemas.openxmlformats.org/officeDocument/2006/relationships/hyperlink" Target="https://podminky.urs.cz/item/CS_URS_2025_01/767122112" TargetMode="External" /><Relationship Id="rId148" Type="http://schemas.openxmlformats.org/officeDocument/2006/relationships/hyperlink" Target="https://podminky.urs.cz/item/CS_URS_2025_01/767163102" TargetMode="External" /><Relationship Id="rId149" Type="http://schemas.openxmlformats.org/officeDocument/2006/relationships/hyperlink" Target="https://podminky.urs.cz/item/CS_URS_2025_01/767163223" TargetMode="External" /><Relationship Id="rId150" Type="http://schemas.openxmlformats.org/officeDocument/2006/relationships/hyperlink" Target="https://podminky.urs.cz/item/CS_URS_2025_01/767541411" TargetMode="External" /><Relationship Id="rId151" Type="http://schemas.openxmlformats.org/officeDocument/2006/relationships/hyperlink" Target="https://podminky.urs.cz/item/CS_URS_2025_01/767590124" TargetMode="External" /><Relationship Id="rId152" Type="http://schemas.openxmlformats.org/officeDocument/2006/relationships/hyperlink" Target="https://podminky.urs.cz/item/CS_URS_2025_01/767620352" TargetMode="External" /><Relationship Id="rId153" Type="http://schemas.openxmlformats.org/officeDocument/2006/relationships/hyperlink" Target="https://podminky.urs.cz/item/CS_URS_2025_01/767620353" TargetMode="External" /><Relationship Id="rId154" Type="http://schemas.openxmlformats.org/officeDocument/2006/relationships/hyperlink" Target="https://podminky.urs.cz/item/CS_URS_2025_01/767620354" TargetMode="External" /><Relationship Id="rId155" Type="http://schemas.openxmlformats.org/officeDocument/2006/relationships/hyperlink" Target="https://podminky.urs.cz/item/CS_URS_2025_01/767640112" TargetMode="External" /><Relationship Id="rId156" Type="http://schemas.openxmlformats.org/officeDocument/2006/relationships/hyperlink" Target="https://podminky.urs.cz/item/CS_URS_2025_01/767640221" TargetMode="External" /><Relationship Id="rId157" Type="http://schemas.openxmlformats.org/officeDocument/2006/relationships/hyperlink" Target="https://podminky.urs.cz/item/CS_URS_2025_01/767640222" TargetMode="External" /><Relationship Id="rId158" Type="http://schemas.openxmlformats.org/officeDocument/2006/relationships/hyperlink" Target="https://podminky.urs.cz/item/CS_URS_2025_01/767640311" TargetMode="External" /><Relationship Id="rId159" Type="http://schemas.openxmlformats.org/officeDocument/2006/relationships/hyperlink" Target="https://podminky.urs.cz/item/CS_URS_2025_01/767640322" TargetMode="External" /><Relationship Id="rId160" Type="http://schemas.openxmlformats.org/officeDocument/2006/relationships/hyperlink" Target="https://podminky.urs.cz/item/CS_URS_2025_01/767641111" TargetMode="External" /><Relationship Id="rId161" Type="http://schemas.openxmlformats.org/officeDocument/2006/relationships/hyperlink" Target="https://podminky.urs.cz/item/CS_URS_2025_01/767642111" TargetMode="External" /><Relationship Id="rId162" Type="http://schemas.openxmlformats.org/officeDocument/2006/relationships/hyperlink" Target="https://podminky.urs.cz/item/CS_URS_2025_01/767646510" TargetMode="External" /><Relationship Id="rId163" Type="http://schemas.openxmlformats.org/officeDocument/2006/relationships/hyperlink" Target="https://podminky.urs.cz/item/CS_URS_2025_01/767646522" TargetMode="External" /><Relationship Id="rId164" Type="http://schemas.openxmlformats.org/officeDocument/2006/relationships/hyperlink" Target="https://podminky.urs.cz/item/CS_URS_2025_01/767651112" TargetMode="External" /><Relationship Id="rId165" Type="http://schemas.openxmlformats.org/officeDocument/2006/relationships/hyperlink" Target="https://podminky.urs.cz/item/CS_URS_2025_01/767893127" TargetMode="External" /><Relationship Id="rId166" Type="http://schemas.openxmlformats.org/officeDocument/2006/relationships/hyperlink" Target="https://podminky.urs.cz/item/CS_URS_2025_01/998767102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12" TargetMode="External" /><Relationship Id="rId169" Type="http://schemas.openxmlformats.org/officeDocument/2006/relationships/hyperlink" Target="https://podminky.urs.cz/item/CS_URS_2025_01/771474112" TargetMode="External" /><Relationship Id="rId170" Type="http://schemas.openxmlformats.org/officeDocument/2006/relationships/hyperlink" Target="https://podminky.urs.cz/item/CS_URS_2025_01/771574416" TargetMode="External" /><Relationship Id="rId171" Type="http://schemas.openxmlformats.org/officeDocument/2006/relationships/hyperlink" Target="https://podminky.urs.cz/item/CS_URS_2025_01/998771102" TargetMode="External" /><Relationship Id="rId172" Type="http://schemas.openxmlformats.org/officeDocument/2006/relationships/hyperlink" Target="https://podminky.urs.cz/item/CS_URS_2025_01/776111112" TargetMode="External" /><Relationship Id="rId173" Type="http://schemas.openxmlformats.org/officeDocument/2006/relationships/hyperlink" Target="https://podminky.urs.cz/item/CS_URS_2025_01/776111311" TargetMode="External" /><Relationship Id="rId174" Type="http://schemas.openxmlformats.org/officeDocument/2006/relationships/hyperlink" Target="https://podminky.urs.cz/item/CS_URS_2025_01/776121321" TargetMode="External" /><Relationship Id="rId175" Type="http://schemas.openxmlformats.org/officeDocument/2006/relationships/hyperlink" Target="https://podminky.urs.cz/item/CS_URS_2025_01/776141112" TargetMode="External" /><Relationship Id="rId176" Type="http://schemas.openxmlformats.org/officeDocument/2006/relationships/hyperlink" Target="https://podminky.urs.cz/item/CS_URS_2025_01/776145111" TargetMode="External" /><Relationship Id="rId177" Type="http://schemas.openxmlformats.org/officeDocument/2006/relationships/hyperlink" Target="https://podminky.urs.cz/item/CS_URS_2025_01/776211111" TargetMode="External" /><Relationship Id="rId178" Type="http://schemas.openxmlformats.org/officeDocument/2006/relationships/hyperlink" Target="https://podminky.urs.cz/item/CS_URS_2025_01/776411111" TargetMode="External" /><Relationship Id="rId179" Type="http://schemas.openxmlformats.org/officeDocument/2006/relationships/hyperlink" Target="https://podminky.urs.cz/item/CS_URS_2025_01/776421312" TargetMode="External" /><Relationship Id="rId180" Type="http://schemas.openxmlformats.org/officeDocument/2006/relationships/hyperlink" Target="https://podminky.urs.cz/item/CS_URS_2025_01/998776102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21011" TargetMode="External" /><Relationship Id="rId183" Type="http://schemas.openxmlformats.org/officeDocument/2006/relationships/hyperlink" Target="https://podminky.urs.cz/item/CS_URS_2025_01/781131112" TargetMode="External" /><Relationship Id="rId184" Type="http://schemas.openxmlformats.org/officeDocument/2006/relationships/hyperlink" Target="https://podminky.urs.cz/item/CS_URS_2025_01/781472215" TargetMode="External" /><Relationship Id="rId185" Type="http://schemas.openxmlformats.org/officeDocument/2006/relationships/hyperlink" Target="https://podminky.urs.cz/item/CS_URS_2025_01/781472292" TargetMode="External" /><Relationship Id="rId186" Type="http://schemas.openxmlformats.org/officeDocument/2006/relationships/hyperlink" Target="https://podminky.urs.cz/item/CS_URS_2025_01/781492311" TargetMode="External" /><Relationship Id="rId187" Type="http://schemas.openxmlformats.org/officeDocument/2006/relationships/hyperlink" Target="https://podminky.urs.cz/item/CS_URS_2025_01/781492351" TargetMode="External" /><Relationship Id="rId188" Type="http://schemas.openxmlformats.org/officeDocument/2006/relationships/hyperlink" Target="https://podminky.urs.cz/item/CS_URS_2025_01/781495115" TargetMode="External" /><Relationship Id="rId189" Type="http://schemas.openxmlformats.org/officeDocument/2006/relationships/hyperlink" Target="https://podminky.urs.cz/item/CS_URS_2025_01/781734111" TargetMode="External" /><Relationship Id="rId190" Type="http://schemas.openxmlformats.org/officeDocument/2006/relationships/hyperlink" Target="https://podminky.urs.cz/item/CS_URS_2025_01/781739195" TargetMode="External" /><Relationship Id="rId191" Type="http://schemas.openxmlformats.org/officeDocument/2006/relationships/hyperlink" Target="https://podminky.urs.cz/item/CS_URS_2025_01/998781102" TargetMode="External" /><Relationship Id="rId192" Type="http://schemas.openxmlformats.org/officeDocument/2006/relationships/hyperlink" Target="https://podminky.urs.cz/item/CS_URS_2025_01/783314203" TargetMode="External" /><Relationship Id="rId193" Type="http://schemas.openxmlformats.org/officeDocument/2006/relationships/hyperlink" Target="https://podminky.urs.cz/item/CS_URS_2025_01/783317101" TargetMode="External" /><Relationship Id="rId194" Type="http://schemas.openxmlformats.org/officeDocument/2006/relationships/hyperlink" Target="https://podminky.urs.cz/item/CS_URS_2025_01/783801403" TargetMode="External" /><Relationship Id="rId195" Type="http://schemas.openxmlformats.org/officeDocument/2006/relationships/hyperlink" Target="https://podminky.urs.cz/item/CS_URS_2025_01/783823131" TargetMode="External" /><Relationship Id="rId196" Type="http://schemas.openxmlformats.org/officeDocument/2006/relationships/hyperlink" Target="https://podminky.urs.cz/item/CS_URS_2025_01/783827125" TargetMode="External" /><Relationship Id="rId197" Type="http://schemas.openxmlformats.org/officeDocument/2006/relationships/hyperlink" Target="https://podminky.urs.cz/item/CS_URS_2025_01/783933151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3937163" TargetMode="External" /><Relationship Id="rId200" Type="http://schemas.openxmlformats.org/officeDocument/2006/relationships/hyperlink" Target="https://podminky.urs.cz/item/CS_URS_2025_01/784111001" TargetMode="External" /><Relationship Id="rId201" Type="http://schemas.openxmlformats.org/officeDocument/2006/relationships/hyperlink" Target="https://podminky.urs.cz/item/CS_URS_2025_01/784181121" TargetMode="External" /><Relationship Id="rId202" Type="http://schemas.openxmlformats.org/officeDocument/2006/relationships/hyperlink" Target="https://podminky.urs.cz/item/CS_URS_2025_01/784211101" TargetMode="External" /><Relationship Id="rId203" Type="http://schemas.openxmlformats.org/officeDocument/2006/relationships/hyperlink" Target="https://podminky.urs.cz/item/CS_URS_2025_01/786623021" TargetMode="External" /><Relationship Id="rId204" Type="http://schemas.openxmlformats.org/officeDocument/2006/relationships/hyperlink" Target="https://podminky.urs.cz/item/CS_URS_2025_01/786623023" TargetMode="External" /><Relationship Id="rId205" Type="http://schemas.openxmlformats.org/officeDocument/2006/relationships/hyperlink" Target="https://podminky.urs.cz/item/CS_URS_2025_01/998786102" TargetMode="External" /><Relationship Id="rId2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766821121" TargetMode="External" /><Relationship Id="rId62" Type="http://schemas.openxmlformats.org/officeDocument/2006/relationships/hyperlink" Target="https://podminky.urs.cz/item/CS_URS_2025_01/766821142" TargetMode="External" /><Relationship Id="rId63" Type="http://schemas.openxmlformats.org/officeDocument/2006/relationships/hyperlink" Target="https://podminky.urs.cz/item/CS_URS_2025_01/998766102" TargetMode="External" /><Relationship Id="rId64" Type="http://schemas.openxmlformats.org/officeDocument/2006/relationships/hyperlink" Target="https://podminky.urs.cz/item/CS_URS_2025_01/767620352" TargetMode="External" /><Relationship Id="rId65" Type="http://schemas.openxmlformats.org/officeDocument/2006/relationships/hyperlink" Target="https://podminky.urs.cz/item/CS_URS_2025_01/767620354" TargetMode="External" /><Relationship Id="rId66" Type="http://schemas.openxmlformats.org/officeDocument/2006/relationships/hyperlink" Target="https://podminky.urs.cz/item/CS_URS_2025_01/767620353" TargetMode="External" /><Relationship Id="rId67" Type="http://schemas.openxmlformats.org/officeDocument/2006/relationships/hyperlink" Target="https://podminky.urs.cz/item/CS_URS_2025_01/767640223" TargetMode="External" /><Relationship Id="rId68" Type="http://schemas.openxmlformats.org/officeDocument/2006/relationships/hyperlink" Target="https://podminky.urs.cz/item/CS_URS_2025_01/767641111" TargetMode="External" /><Relationship Id="rId69" Type="http://schemas.openxmlformats.org/officeDocument/2006/relationships/hyperlink" Target="https://podminky.urs.cz/item/CS_URS_2025_01/767646522" TargetMode="External" /><Relationship Id="rId70" Type="http://schemas.openxmlformats.org/officeDocument/2006/relationships/hyperlink" Target="https://podminky.urs.cz/item/CS_URS_2025_01/998767102" TargetMode="External" /><Relationship Id="rId71" Type="http://schemas.openxmlformats.org/officeDocument/2006/relationships/hyperlink" Target="https://podminky.urs.cz/item/CS_URS_2025_01/771121011" TargetMode="External" /><Relationship Id="rId72" Type="http://schemas.openxmlformats.org/officeDocument/2006/relationships/hyperlink" Target="https://podminky.urs.cz/item/CS_URS_2025_01/771151012" TargetMode="External" /><Relationship Id="rId73" Type="http://schemas.openxmlformats.org/officeDocument/2006/relationships/hyperlink" Target="https://podminky.urs.cz/item/CS_URS_2025_01/771474112" TargetMode="External" /><Relationship Id="rId74" Type="http://schemas.openxmlformats.org/officeDocument/2006/relationships/hyperlink" Target="https://podminky.urs.cz/item/CS_URS_2025_01/771574416" TargetMode="External" /><Relationship Id="rId75" Type="http://schemas.openxmlformats.org/officeDocument/2006/relationships/hyperlink" Target="https://podminky.urs.cz/item/CS_URS_2025_01/998771102" TargetMode="External" /><Relationship Id="rId76" Type="http://schemas.openxmlformats.org/officeDocument/2006/relationships/hyperlink" Target="https://podminky.urs.cz/item/CS_URS_2025_01/776421312" TargetMode="External" /><Relationship Id="rId77" Type="http://schemas.openxmlformats.org/officeDocument/2006/relationships/hyperlink" Target="https://podminky.urs.cz/item/CS_URS_2025_01/998776102" TargetMode="External" /><Relationship Id="rId78" Type="http://schemas.openxmlformats.org/officeDocument/2006/relationships/hyperlink" Target="https://podminky.urs.cz/item/CS_URS_2025_01/781121011" TargetMode="External" /><Relationship Id="rId79" Type="http://schemas.openxmlformats.org/officeDocument/2006/relationships/hyperlink" Target="https://podminky.urs.cz/item/CS_URS_2025_01/781131112" TargetMode="External" /><Relationship Id="rId80" Type="http://schemas.openxmlformats.org/officeDocument/2006/relationships/hyperlink" Target="https://podminky.urs.cz/item/CS_URS_2025_01/781472215" TargetMode="External" /><Relationship Id="rId81" Type="http://schemas.openxmlformats.org/officeDocument/2006/relationships/hyperlink" Target="https://podminky.urs.cz/item/CS_URS_2025_01/781472292" TargetMode="External" /><Relationship Id="rId82" Type="http://schemas.openxmlformats.org/officeDocument/2006/relationships/hyperlink" Target="https://podminky.urs.cz/item/CS_URS_2025_01/781492311" TargetMode="External" /><Relationship Id="rId83" Type="http://schemas.openxmlformats.org/officeDocument/2006/relationships/hyperlink" Target="https://podminky.urs.cz/item/CS_URS_2025_01/781492351" TargetMode="External" /><Relationship Id="rId84" Type="http://schemas.openxmlformats.org/officeDocument/2006/relationships/hyperlink" Target="https://podminky.urs.cz/item/CS_URS_2025_01/781495115" TargetMode="External" /><Relationship Id="rId85" Type="http://schemas.openxmlformats.org/officeDocument/2006/relationships/hyperlink" Target="https://podminky.urs.cz/item/CS_URS_2025_01/998781102" TargetMode="External" /><Relationship Id="rId86" Type="http://schemas.openxmlformats.org/officeDocument/2006/relationships/hyperlink" Target="https://podminky.urs.cz/item/CS_URS_2025_01/783314203" TargetMode="External" /><Relationship Id="rId87" Type="http://schemas.openxmlformats.org/officeDocument/2006/relationships/hyperlink" Target="https://podminky.urs.cz/item/CS_URS_2025_01/783317101" TargetMode="External" /><Relationship Id="rId88" Type="http://schemas.openxmlformats.org/officeDocument/2006/relationships/hyperlink" Target="https://podminky.urs.cz/item/CS_URS_2025_01/783801403" TargetMode="External" /><Relationship Id="rId89" Type="http://schemas.openxmlformats.org/officeDocument/2006/relationships/hyperlink" Target="https://podminky.urs.cz/item/CS_URS_2025_01/783823131" TargetMode="External" /><Relationship Id="rId90" Type="http://schemas.openxmlformats.org/officeDocument/2006/relationships/hyperlink" Target="https://podminky.urs.cz/item/CS_URS_2025_01/783827125" TargetMode="External" /><Relationship Id="rId91" Type="http://schemas.openxmlformats.org/officeDocument/2006/relationships/hyperlink" Target="https://podminky.urs.cz/item/CS_URS_2025_01/783933151" TargetMode="External" /><Relationship Id="rId92" Type="http://schemas.openxmlformats.org/officeDocument/2006/relationships/hyperlink" Target="https://podminky.urs.cz/item/CS_URS_2025_01/783937163" TargetMode="External" /><Relationship Id="rId93" Type="http://schemas.openxmlformats.org/officeDocument/2006/relationships/hyperlink" Target="https://podminky.urs.cz/item/CS_URS_2025_01/784111001" TargetMode="External" /><Relationship Id="rId94" Type="http://schemas.openxmlformats.org/officeDocument/2006/relationships/hyperlink" Target="https://podminky.urs.cz/item/CS_URS_2025_01/784181121" TargetMode="External" /><Relationship Id="rId95" Type="http://schemas.openxmlformats.org/officeDocument/2006/relationships/hyperlink" Target="https://podminky.urs.cz/item/CS_URS_2025_01/784211101" TargetMode="External" /><Relationship Id="rId96" Type="http://schemas.openxmlformats.org/officeDocument/2006/relationships/hyperlink" Target="https://podminky.urs.cz/item/CS_URS_2025_01/786623021" TargetMode="External" /><Relationship Id="rId97" Type="http://schemas.openxmlformats.org/officeDocument/2006/relationships/hyperlink" Target="https://podminky.urs.cz/item/CS_URS_2025_01/786623023" TargetMode="External" /><Relationship Id="rId98" Type="http://schemas.openxmlformats.org/officeDocument/2006/relationships/hyperlink" Target="https://podminky.urs.cz/item/CS_URS_2025_01/998786102" TargetMode="External" /><Relationship Id="rId9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66660001" TargetMode="External" /><Relationship Id="rId99" Type="http://schemas.openxmlformats.org/officeDocument/2006/relationships/hyperlink" Target="https://podminky.urs.cz/item/CS_URS_2025_01/766660729" TargetMode="External" /><Relationship Id="rId100" Type="http://schemas.openxmlformats.org/officeDocument/2006/relationships/hyperlink" Target="https://podminky.urs.cz/item/CS_URS_2025_01/766660751" TargetMode="External" /><Relationship Id="rId101" Type="http://schemas.openxmlformats.org/officeDocument/2006/relationships/hyperlink" Target="https://podminky.urs.cz/item/CS_URS_2025_01/766691811" TargetMode="External" /><Relationship Id="rId102" Type="http://schemas.openxmlformats.org/officeDocument/2006/relationships/hyperlink" Target="https://podminky.urs.cz/item/CS_URS_2025_01/766691914" TargetMode="External" /><Relationship Id="rId103" Type="http://schemas.openxmlformats.org/officeDocument/2006/relationships/hyperlink" Target="https://podminky.urs.cz/item/CS_URS_2025_01/766694126" TargetMode="External" /><Relationship Id="rId104" Type="http://schemas.openxmlformats.org/officeDocument/2006/relationships/hyperlink" Target="https://podminky.urs.cz/item/CS_URS_2025_01/766811111" TargetMode="External" /><Relationship Id="rId105" Type="http://schemas.openxmlformats.org/officeDocument/2006/relationships/hyperlink" Target="https://podminky.urs.cz/item/CS_URS_2025_01/766811143" TargetMode="External" /><Relationship Id="rId106" Type="http://schemas.openxmlformats.org/officeDocument/2006/relationships/hyperlink" Target="https://podminky.urs.cz/item/CS_URS_2025_01/766811151" TargetMode="External" /><Relationship Id="rId107" Type="http://schemas.openxmlformats.org/officeDocument/2006/relationships/hyperlink" Target="https://podminky.urs.cz/item/CS_URS_2025_01/766811212" TargetMode="External" /><Relationship Id="rId108" Type="http://schemas.openxmlformats.org/officeDocument/2006/relationships/hyperlink" Target="https://podminky.urs.cz/item/CS_URS_2025_01/766811221" TargetMode="External" /><Relationship Id="rId109" Type="http://schemas.openxmlformats.org/officeDocument/2006/relationships/hyperlink" Target="https://podminky.urs.cz/item/CS_URS_2025_01/766811222" TargetMode="External" /><Relationship Id="rId110" Type="http://schemas.openxmlformats.org/officeDocument/2006/relationships/hyperlink" Target="https://podminky.urs.cz/item/CS_URS_2025_01/766811223" TargetMode="External" /><Relationship Id="rId111" Type="http://schemas.openxmlformats.org/officeDocument/2006/relationships/hyperlink" Target="https://podminky.urs.cz/item/CS_URS_2025_01/766811232" TargetMode="External" /><Relationship Id="rId112" Type="http://schemas.openxmlformats.org/officeDocument/2006/relationships/hyperlink" Target="https://podminky.urs.cz/item/CS_URS_2025_01/998766112" TargetMode="External" /><Relationship Id="rId113" Type="http://schemas.openxmlformats.org/officeDocument/2006/relationships/hyperlink" Target="https://podminky.urs.cz/item/CS_URS_2025_01/767620353" TargetMode="External" /><Relationship Id="rId114" Type="http://schemas.openxmlformats.org/officeDocument/2006/relationships/hyperlink" Target="https://podminky.urs.cz/item/CS_URS_2025_01/767620354" TargetMode="External" /><Relationship Id="rId115" Type="http://schemas.openxmlformats.org/officeDocument/2006/relationships/hyperlink" Target="https://podminky.urs.cz/item/CS_URS_2025_01/998767213" TargetMode="External" /><Relationship Id="rId116" Type="http://schemas.openxmlformats.org/officeDocument/2006/relationships/hyperlink" Target="https://podminky.urs.cz/item/CS_URS_2025_01/771121011" TargetMode="External" /><Relationship Id="rId117" Type="http://schemas.openxmlformats.org/officeDocument/2006/relationships/hyperlink" Target="https://podminky.urs.cz/item/CS_URS_2025_01/771121022" TargetMode="External" /><Relationship Id="rId118" Type="http://schemas.openxmlformats.org/officeDocument/2006/relationships/hyperlink" Target="https://podminky.urs.cz/item/CS_URS_2025_01/771573810" TargetMode="External" /><Relationship Id="rId119" Type="http://schemas.openxmlformats.org/officeDocument/2006/relationships/hyperlink" Target="https://podminky.urs.cz/item/CS_URS_2025_01/771574415" TargetMode="External" /><Relationship Id="rId120" Type="http://schemas.openxmlformats.org/officeDocument/2006/relationships/hyperlink" Target="https://podminky.urs.cz/item/CS_URS_2025_01/771577212" TargetMode="External" /><Relationship Id="rId121" Type="http://schemas.openxmlformats.org/officeDocument/2006/relationships/hyperlink" Target="https://podminky.urs.cz/item/CS_URS_2025_01/771591112" TargetMode="External" /><Relationship Id="rId122" Type="http://schemas.openxmlformats.org/officeDocument/2006/relationships/hyperlink" Target="https://podminky.urs.cz/item/CS_URS_2025_01/771591115" TargetMode="External" /><Relationship Id="rId123" Type="http://schemas.openxmlformats.org/officeDocument/2006/relationships/hyperlink" Target="https://podminky.urs.cz/item/CS_URS_2025_01/998771202" TargetMode="External" /><Relationship Id="rId124" Type="http://schemas.openxmlformats.org/officeDocument/2006/relationships/hyperlink" Target="https://podminky.urs.cz/item/CS_URS_2025_01/781121011" TargetMode="External" /><Relationship Id="rId125" Type="http://schemas.openxmlformats.org/officeDocument/2006/relationships/hyperlink" Target="https://podminky.urs.cz/item/CS_URS_2025_01/781131112" TargetMode="External" /><Relationship Id="rId126" Type="http://schemas.openxmlformats.org/officeDocument/2006/relationships/hyperlink" Target="https://podminky.urs.cz/item/CS_URS_2025_01/781472215" TargetMode="External" /><Relationship Id="rId127" Type="http://schemas.openxmlformats.org/officeDocument/2006/relationships/hyperlink" Target="https://podminky.urs.cz/item/CS_URS_2025_01/781472292" TargetMode="External" /><Relationship Id="rId128" Type="http://schemas.openxmlformats.org/officeDocument/2006/relationships/hyperlink" Target="https://podminky.urs.cz/item/CS_URS_2025_01/781473810" TargetMode="External" /><Relationship Id="rId129" Type="http://schemas.openxmlformats.org/officeDocument/2006/relationships/hyperlink" Target="https://podminky.urs.cz/item/CS_URS_2025_01/781492211" TargetMode="External" /><Relationship Id="rId130" Type="http://schemas.openxmlformats.org/officeDocument/2006/relationships/hyperlink" Target="https://podminky.urs.cz/item/CS_URS_2025_01/781492251" TargetMode="External" /><Relationship Id="rId131" Type="http://schemas.openxmlformats.org/officeDocument/2006/relationships/hyperlink" Target="https://podminky.urs.cz/item/CS_URS_2025_01/781495115" TargetMode="External" /><Relationship Id="rId132" Type="http://schemas.openxmlformats.org/officeDocument/2006/relationships/hyperlink" Target="https://podminky.urs.cz/item/CS_URS_2025_01/998781212" TargetMode="External" /><Relationship Id="rId133" Type="http://schemas.openxmlformats.org/officeDocument/2006/relationships/hyperlink" Target="https://podminky.urs.cz/item/CS_URS_2025_01/783301311" TargetMode="External" /><Relationship Id="rId134" Type="http://schemas.openxmlformats.org/officeDocument/2006/relationships/hyperlink" Target="https://podminky.urs.cz/item/CS_URS_2025_01/783306801" TargetMode="External" /><Relationship Id="rId135" Type="http://schemas.openxmlformats.org/officeDocument/2006/relationships/hyperlink" Target="https://podminky.urs.cz/item/CS_URS_2025_01/783314203" TargetMode="External" /><Relationship Id="rId136" Type="http://schemas.openxmlformats.org/officeDocument/2006/relationships/hyperlink" Target="https://podminky.urs.cz/item/CS_URS_2025_01/783317101" TargetMode="External" /><Relationship Id="rId137" Type="http://schemas.openxmlformats.org/officeDocument/2006/relationships/hyperlink" Target="https://podminky.urs.cz/item/CS_URS_2025_01/784111001" TargetMode="External" /><Relationship Id="rId138" Type="http://schemas.openxmlformats.org/officeDocument/2006/relationships/hyperlink" Target="https://podminky.urs.cz/item/CS_URS_2025_01/784171101" TargetMode="External" /><Relationship Id="rId139" Type="http://schemas.openxmlformats.org/officeDocument/2006/relationships/hyperlink" Target="https://podminky.urs.cz/item/CS_URS_2025_01/784171111" TargetMode="External" /><Relationship Id="rId140" Type="http://schemas.openxmlformats.org/officeDocument/2006/relationships/hyperlink" Target="https://podminky.urs.cz/item/CS_URS_2025_01/784181121" TargetMode="External" /><Relationship Id="rId141" Type="http://schemas.openxmlformats.org/officeDocument/2006/relationships/hyperlink" Target="https://podminky.urs.cz/item/CS_URS_2025_01/784211101" TargetMode="External" /><Relationship Id="rId142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ČR'!P140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HZhuS5A4a/Gf4CwNKUWhDhFS0eRvL+k1jwVUkrj4dGRugljdWPnpyLLX0MVuTWe8sCnsAoR32r8fwAP+KARx6w==" hashValue="I1+IlBTFDKg/CDi/Y6sMyj7UCP00ge6MeX0pk9T1+rCWhzVUTJxhgHdrZGksVbvGq8UZYRXjurcCRvsWAa7+Aw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ROUND((SUM(BE147:BE1719)),  2)</f>
        <v>0</v>
      </c>
      <c r="G35" s="40"/>
      <c r="H35" s="40"/>
      <c r="I35" s="167">
        <v>0.20999999999999999</v>
      </c>
      <c r="J35" s="166">
        <f>ROUND(((SUM(BE147:BE1719))*I35),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ROUND((SUM(BF147:BF1719)),  2)</f>
        <v>0</v>
      </c>
      <c r="G36" s="40"/>
      <c r="H36" s="40"/>
      <c r="I36" s="167">
        <v>0.12</v>
      </c>
      <c r="J36" s="166">
        <f>ROUND(((SUM(BF147:BF1719))*I36),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ROUND((SUM(BG147:BG1719)),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ROUND((SUM(BH147:BH1719)),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ROUND((SUM(BI147:BI1719)),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J1157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J1404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J1442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J1600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J1657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J1688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1971.1514319200001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P731+P796+P857+P868+P879+P890+P898+P954+P966+P1157+P1404+P1442+P1510+P1600+P1657+P1688</f>
        <v>0</v>
      </c>
      <c r="Q730" s="221"/>
      <c r="R730" s="222">
        <f>R731+R796+R857+R868+R879+R890+R898+R954+R966+R1157+R1404+R1442+R1510+R1600+R1657+R1688</f>
        <v>201.26236159999996</v>
      </c>
      <c r="S730" s="221"/>
      <c r="T730" s="223">
        <f>T731+T796+T857+T868+T879+T890+T898+T954+T966+T1157+T1404+T1442+T1510+T1600+T1657+T1688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BK731+BK796+BK857+BK868+BK879+BK890+BK898+BK954+BK966+BK1157+BK1404+BK1442+BK1510+BK1600+BK1657+BK1688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SUM(P967:P1156)</f>
        <v>0</v>
      </c>
      <c r="Q966" s="221"/>
      <c r="R966" s="222">
        <f>SUM(R967:R1156)</f>
        <v>3.4002956800000006</v>
      </c>
      <c r="S966" s="221"/>
      <c r="T966" s="223">
        <f>SUM(T967:T1156)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SUM(BK967:BK1156)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106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106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29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0.46400000000000002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29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1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85</v>
      </c>
      <c r="AY1030" s="269" t="s">
        <v>242</v>
      </c>
    </row>
    <row r="1031" s="2" customFormat="1" ht="24.15" customHeight="1">
      <c r="A1031" s="40"/>
      <c r="B1031" s="41"/>
      <c r="C1031" s="281" t="s">
        <v>1515</v>
      </c>
      <c r="D1031" s="281" t="s">
        <v>478</v>
      </c>
      <c r="E1031" s="282" t="s">
        <v>1516</v>
      </c>
      <c r="F1031" s="283" t="s">
        <v>1517</v>
      </c>
      <c r="G1031" s="284" t="s">
        <v>360</v>
      </c>
      <c r="H1031" s="285">
        <v>1</v>
      </c>
      <c r="I1031" s="286"/>
      <c r="J1031" s="287">
        <f>ROUND(I1031*H1031,2)</f>
        <v>0</v>
      </c>
      <c r="K1031" s="283" t="s">
        <v>249</v>
      </c>
      <c r="L1031" s="288"/>
      <c r="M1031" s="289" t="s">
        <v>1</v>
      </c>
      <c r="N1031" s="290" t="s">
        <v>43</v>
      </c>
      <c r="O1031" s="93"/>
      <c r="P1031" s="238">
        <f>O1031*H1031</f>
        <v>0</v>
      </c>
      <c r="Q1031" s="238">
        <v>0.050999999999999997</v>
      </c>
      <c r="R1031" s="238">
        <f>Q1031*H1031</f>
        <v>0.050999999999999997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896</v>
      </c>
      <c r="AT1031" s="240" t="s">
        <v>478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1518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1517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>
      <c r="A1033" s="40"/>
      <c r="B1033" s="41"/>
      <c r="C1033" s="42"/>
      <c r="D1033" s="242" t="s">
        <v>1050</v>
      </c>
      <c r="E1033" s="42"/>
      <c r="F1033" s="291" t="s">
        <v>1519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1050</v>
      </c>
      <c r="AU1033" s="19" t="s">
        <v>87</v>
      </c>
    </row>
    <row r="1034" s="14" customFormat="1">
      <c r="A1034" s="14"/>
      <c r="B1034" s="259"/>
      <c r="C1034" s="260"/>
      <c r="D1034" s="242" t="s">
        <v>256</v>
      </c>
      <c r="E1034" s="261" t="s">
        <v>1</v>
      </c>
      <c r="F1034" s="262" t="s">
        <v>1514</v>
      </c>
      <c r="G1034" s="260"/>
      <c r="H1034" s="263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256</v>
      </c>
      <c r="AU1034" s="269" t="s">
        <v>87</v>
      </c>
      <c r="AV1034" s="14" t="s">
        <v>87</v>
      </c>
      <c r="AW1034" s="14" t="s">
        <v>36</v>
      </c>
      <c r="AX1034" s="14" t="s">
        <v>85</v>
      </c>
      <c r="AY1034" s="269" t="s">
        <v>242</v>
      </c>
    </row>
    <row r="1035" s="2" customFormat="1" ht="24.15" customHeight="1">
      <c r="A1035" s="40"/>
      <c r="B1035" s="41"/>
      <c r="C1035" s="229" t="s">
        <v>1520</v>
      </c>
      <c r="D1035" s="229" t="s">
        <v>245</v>
      </c>
      <c r="E1035" s="230" t="s">
        <v>1521</v>
      </c>
      <c r="F1035" s="231" t="s">
        <v>1522</v>
      </c>
      <c r="G1035" s="232" t="s">
        <v>360</v>
      </c>
      <c r="H1035" s="233">
        <v>7</v>
      </c>
      <c r="I1035" s="234"/>
      <c r="J1035" s="235">
        <f>ROUND(I1035*H1035,2)</f>
        <v>0</v>
      </c>
      <c r="K1035" s="231" t="s">
        <v>249</v>
      </c>
      <c r="L1035" s="46"/>
      <c r="M1035" s="236" t="s">
        <v>1</v>
      </c>
      <c r="N1035" s="237" t="s">
        <v>43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1097</v>
      </c>
      <c r="AT1035" s="240" t="s">
        <v>245</v>
      </c>
      <c r="AU1035" s="240" t="s">
        <v>87</v>
      </c>
      <c r="AY1035" s="19" t="s">
        <v>242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85</v>
      </c>
      <c r="BK1035" s="241">
        <f>ROUND(I1035*H1035,2)</f>
        <v>0</v>
      </c>
      <c r="BL1035" s="19" t="s">
        <v>1097</v>
      </c>
      <c r="BM1035" s="240" t="s">
        <v>1523</v>
      </c>
    </row>
    <row r="1036" s="2" customFormat="1">
      <c r="A1036" s="40"/>
      <c r="B1036" s="41"/>
      <c r="C1036" s="42"/>
      <c r="D1036" s="242" t="s">
        <v>252</v>
      </c>
      <c r="E1036" s="42"/>
      <c r="F1036" s="243" t="s">
        <v>1524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252</v>
      </c>
      <c r="AU1036" s="19" t="s">
        <v>87</v>
      </c>
    </row>
    <row r="1037" s="2" customFormat="1">
      <c r="A1037" s="40"/>
      <c r="B1037" s="41"/>
      <c r="C1037" s="42"/>
      <c r="D1037" s="247" t="s">
        <v>254</v>
      </c>
      <c r="E1037" s="42"/>
      <c r="F1037" s="248" t="s">
        <v>1525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254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1526</v>
      </c>
      <c r="G1038" s="260"/>
      <c r="H1038" s="263">
        <v>2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1527</v>
      </c>
      <c r="G1039" s="260"/>
      <c r="H1039" s="263">
        <v>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1528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78</v>
      </c>
      <c r="AY1040" s="269" t="s">
        <v>242</v>
      </c>
    </row>
    <row r="1041" s="15" customFormat="1">
      <c r="A1041" s="15"/>
      <c r="B1041" s="270"/>
      <c r="C1041" s="271"/>
      <c r="D1041" s="242" t="s">
        <v>256</v>
      </c>
      <c r="E1041" s="272" t="s">
        <v>1</v>
      </c>
      <c r="F1041" s="273" t="s">
        <v>269</v>
      </c>
      <c r="G1041" s="271"/>
      <c r="H1041" s="274">
        <v>7</v>
      </c>
      <c r="I1041" s="275"/>
      <c r="J1041" s="271"/>
      <c r="K1041" s="271"/>
      <c r="L1041" s="276"/>
      <c r="M1041" s="277"/>
      <c r="N1041" s="278"/>
      <c r="O1041" s="278"/>
      <c r="P1041" s="278"/>
      <c r="Q1041" s="278"/>
      <c r="R1041" s="278"/>
      <c r="S1041" s="278"/>
      <c r="T1041" s="27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0" t="s">
        <v>256</v>
      </c>
      <c r="AU1041" s="280" t="s">
        <v>87</v>
      </c>
      <c r="AV1041" s="15" t="s">
        <v>250</v>
      </c>
      <c r="AW1041" s="15" t="s">
        <v>36</v>
      </c>
      <c r="AX1041" s="15" t="s">
        <v>85</v>
      </c>
      <c r="AY1041" s="280" t="s">
        <v>242</v>
      </c>
    </row>
    <row r="1042" s="2" customFormat="1" ht="33" customHeight="1">
      <c r="A1042" s="40"/>
      <c r="B1042" s="41"/>
      <c r="C1042" s="281" t="s">
        <v>1529</v>
      </c>
      <c r="D1042" s="281" t="s">
        <v>478</v>
      </c>
      <c r="E1042" s="282" t="s">
        <v>1530</v>
      </c>
      <c r="F1042" s="283" t="s">
        <v>1531</v>
      </c>
      <c r="G1042" s="284" t="s">
        <v>360</v>
      </c>
      <c r="H1042" s="285">
        <v>4</v>
      </c>
      <c r="I1042" s="286"/>
      <c r="J1042" s="287">
        <f>ROUND(I1042*H1042,2)</f>
        <v>0</v>
      </c>
      <c r="K1042" s="283" t="s">
        <v>249</v>
      </c>
      <c r="L1042" s="288"/>
      <c r="M1042" s="289" t="s">
        <v>1</v>
      </c>
      <c r="N1042" s="290" t="s">
        <v>43</v>
      </c>
      <c r="O1042" s="93"/>
      <c r="P1042" s="238">
        <f>O1042*H1042</f>
        <v>0</v>
      </c>
      <c r="Q1042" s="238">
        <v>0.016199999999999999</v>
      </c>
      <c r="R1042" s="238">
        <f>Q1042*H1042</f>
        <v>0.064799999999999996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896</v>
      </c>
      <c r="AT1042" s="240" t="s">
        <v>478</v>
      </c>
      <c r="AU1042" s="240" t="s">
        <v>87</v>
      </c>
      <c r="AY1042" s="19" t="s">
        <v>242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9" t="s">
        <v>85</v>
      </c>
      <c r="BK1042" s="241">
        <f>ROUND(I1042*H1042,2)</f>
        <v>0</v>
      </c>
      <c r="BL1042" s="19" t="s">
        <v>1097</v>
      </c>
      <c r="BM1042" s="240" t="s">
        <v>1532</v>
      </c>
    </row>
    <row r="1043" s="2" customFormat="1">
      <c r="A1043" s="40"/>
      <c r="B1043" s="41"/>
      <c r="C1043" s="42"/>
      <c r="D1043" s="242" t="s">
        <v>252</v>
      </c>
      <c r="E1043" s="42"/>
      <c r="F1043" s="243" t="s">
        <v>1533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252</v>
      </c>
      <c r="AU1043" s="19" t="s">
        <v>87</v>
      </c>
    </row>
    <row r="1044" s="2" customFormat="1" ht="33" customHeight="1">
      <c r="A1044" s="40"/>
      <c r="B1044" s="41"/>
      <c r="C1044" s="281" t="s">
        <v>1534</v>
      </c>
      <c r="D1044" s="281" t="s">
        <v>478</v>
      </c>
      <c r="E1044" s="282" t="s">
        <v>1535</v>
      </c>
      <c r="F1044" s="283" t="s">
        <v>1536</v>
      </c>
      <c r="G1044" s="284" t="s">
        <v>360</v>
      </c>
      <c r="H1044" s="285">
        <v>1</v>
      </c>
      <c r="I1044" s="286"/>
      <c r="J1044" s="287">
        <f>ROUND(I1044*H1044,2)</f>
        <v>0</v>
      </c>
      <c r="K1044" s="283" t="s">
        <v>249</v>
      </c>
      <c r="L1044" s="288"/>
      <c r="M1044" s="289" t="s">
        <v>1</v>
      </c>
      <c r="N1044" s="290" t="s">
        <v>43</v>
      </c>
      <c r="O1044" s="93"/>
      <c r="P1044" s="238">
        <f>O1044*H1044</f>
        <v>0</v>
      </c>
      <c r="Q1044" s="238">
        <v>0.0189</v>
      </c>
      <c r="R1044" s="238">
        <f>Q1044*H1044</f>
        <v>0.0189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896</v>
      </c>
      <c r="AT1044" s="240" t="s">
        <v>478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1537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1536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2" customFormat="1" ht="33" customHeight="1">
      <c r="A1046" s="40"/>
      <c r="B1046" s="41"/>
      <c r="C1046" s="281" t="s">
        <v>1538</v>
      </c>
      <c r="D1046" s="281" t="s">
        <v>478</v>
      </c>
      <c r="E1046" s="282" t="s">
        <v>1539</v>
      </c>
      <c r="F1046" s="283" t="s">
        <v>1540</v>
      </c>
      <c r="G1046" s="284" t="s">
        <v>360</v>
      </c>
      <c r="H1046" s="285">
        <v>2</v>
      </c>
      <c r="I1046" s="286"/>
      <c r="J1046" s="287">
        <f>ROUND(I1046*H1046,2)</f>
        <v>0</v>
      </c>
      <c r="K1046" s="283" t="s">
        <v>249</v>
      </c>
      <c r="L1046" s="288"/>
      <c r="M1046" s="289" t="s">
        <v>1</v>
      </c>
      <c r="N1046" s="290" t="s">
        <v>43</v>
      </c>
      <c r="O1046" s="93"/>
      <c r="P1046" s="238">
        <f>O1046*H1046</f>
        <v>0</v>
      </c>
      <c r="Q1046" s="238">
        <v>0.021600000000000001</v>
      </c>
      <c r="R1046" s="238">
        <f>Q1046*H1046</f>
        <v>0.043200000000000002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896</v>
      </c>
      <c r="AT1046" s="240" t="s">
        <v>478</v>
      </c>
      <c r="AU1046" s="240" t="s">
        <v>87</v>
      </c>
      <c r="AY1046" s="19" t="s">
        <v>242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85</v>
      </c>
      <c r="BK1046" s="241">
        <f>ROUND(I1046*H1046,2)</f>
        <v>0</v>
      </c>
      <c r="BL1046" s="19" t="s">
        <v>1097</v>
      </c>
      <c r="BM1046" s="240" t="s">
        <v>1541</v>
      </c>
    </row>
    <row r="1047" s="2" customFormat="1">
      <c r="A1047" s="40"/>
      <c r="B1047" s="41"/>
      <c r="C1047" s="42"/>
      <c r="D1047" s="242" t="s">
        <v>252</v>
      </c>
      <c r="E1047" s="42"/>
      <c r="F1047" s="243" t="s">
        <v>1540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252</v>
      </c>
      <c r="AU1047" s="19" t="s">
        <v>87</v>
      </c>
    </row>
    <row r="1048" s="2" customFormat="1" ht="24.15" customHeight="1">
      <c r="A1048" s="40"/>
      <c r="B1048" s="41"/>
      <c r="C1048" s="229" t="s">
        <v>1542</v>
      </c>
      <c r="D1048" s="229" t="s">
        <v>245</v>
      </c>
      <c r="E1048" s="230" t="s">
        <v>1543</v>
      </c>
      <c r="F1048" s="231" t="s">
        <v>1544</v>
      </c>
      <c r="G1048" s="232" t="s">
        <v>360</v>
      </c>
      <c r="H1048" s="233">
        <v>3</v>
      </c>
      <c r="I1048" s="234"/>
      <c r="J1048" s="235">
        <f>ROUND(I1048*H1048,2)</f>
        <v>0</v>
      </c>
      <c r="K1048" s="231" t="s">
        <v>249</v>
      </c>
      <c r="L1048" s="46"/>
      <c r="M1048" s="236" t="s">
        <v>1</v>
      </c>
      <c r="N1048" s="237" t="s">
        <v>43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1097</v>
      </c>
      <c r="AT1048" s="240" t="s">
        <v>245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1545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1546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>
      <c r="A1050" s="40"/>
      <c r="B1050" s="41"/>
      <c r="C1050" s="42"/>
      <c r="D1050" s="247" t="s">
        <v>254</v>
      </c>
      <c r="E1050" s="42"/>
      <c r="F1050" s="248" t="s">
        <v>1547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254</v>
      </c>
      <c r="AU1050" s="19" t="s">
        <v>87</v>
      </c>
    </row>
    <row r="1051" s="14" customFormat="1">
      <c r="A1051" s="14"/>
      <c r="B1051" s="259"/>
      <c r="C1051" s="260"/>
      <c r="D1051" s="242" t="s">
        <v>256</v>
      </c>
      <c r="E1051" s="261" t="s">
        <v>1</v>
      </c>
      <c r="F1051" s="262" t="s">
        <v>1548</v>
      </c>
      <c r="G1051" s="260"/>
      <c r="H1051" s="263">
        <v>3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9" t="s">
        <v>256</v>
      </c>
      <c r="AU1051" s="269" t="s">
        <v>87</v>
      </c>
      <c r="AV1051" s="14" t="s">
        <v>87</v>
      </c>
      <c r="AW1051" s="14" t="s">
        <v>36</v>
      </c>
      <c r="AX1051" s="14" t="s">
        <v>85</v>
      </c>
      <c r="AY1051" s="269" t="s">
        <v>242</v>
      </c>
    </row>
    <row r="1052" s="2" customFormat="1" ht="33" customHeight="1">
      <c r="A1052" s="40"/>
      <c r="B1052" s="41"/>
      <c r="C1052" s="281" t="s">
        <v>1549</v>
      </c>
      <c r="D1052" s="281" t="s">
        <v>478</v>
      </c>
      <c r="E1052" s="282" t="s">
        <v>1550</v>
      </c>
      <c r="F1052" s="283" t="s">
        <v>1551</v>
      </c>
      <c r="G1052" s="284" t="s">
        <v>360</v>
      </c>
      <c r="H1052" s="285">
        <v>3</v>
      </c>
      <c r="I1052" s="286"/>
      <c r="J1052" s="287">
        <f>ROUND(I1052*H1052,2)</f>
        <v>0</v>
      </c>
      <c r="K1052" s="283" t="s">
        <v>249</v>
      </c>
      <c r="L1052" s="288"/>
      <c r="M1052" s="289" t="s">
        <v>1</v>
      </c>
      <c r="N1052" s="290" t="s">
        <v>43</v>
      </c>
      <c r="O1052" s="93"/>
      <c r="P1052" s="238">
        <f>O1052*H1052</f>
        <v>0</v>
      </c>
      <c r="Q1052" s="238">
        <v>0.024299999999999999</v>
      </c>
      <c r="R1052" s="238">
        <f>Q1052*H1052</f>
        <v>0.072899999999999993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896</v>
      </c>
      <c r="AT1052" s="240" t="s">
        <v>478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1552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1551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 ht="24.15" customHeight="1">
      <c r="A1054" s="40"/>
      <c r="B1054" s="41"/>
      <c r="C1054" s="229" t="s">
        <v>1553</v>
      </c>
      <c r="D1054" s="229" t="s">
        <v>245</v>
      </c>
      <c r="E1054" s="230" t="s">
        <v>1554</v>
      </c>
      <c r="F1054" s="231" t="s">
        <v>1555</v>
      </c>
      <c r="G1054" s="232" t="s">
        <v>360</v>
      </c>
      <c r="H1054" s="233">
        <v>2</v>
      </c>
      <c r="I1054" s="234"/>
      <c r="J1054" s="235">
        <f>ROUND(I1054*H1054,2)</f>
        <v>0</v>
      </c>
      <c r="K1054" s="231" t="s">
        <v>249</v>
      </c>
      <c r="L1054" s="46"/>
      <c r="M1054" s="236" t="s">
        <v>1</v>
      </c>
      <c r="N1054" s="237" t="s">
        <v>43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1097</v>
      </c>
      <c r="AT1054" s="240" t="s">
        <v>245</v>
      </c>
      <c r="AU1054" s="240" t="s">
        <v>87</v>
      </c>
      <c r="AY1054" s="19" t="s">
        <v>242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85</v>
      </c>
      <c r="BK1054" s="241">
        <f>ROUND(I1054*H1054,2)</f>
        <v>0</v>
      </c>
      <c r="BL1054" s="19" t="s">
        <v>1097</v>
      </c>
      <c r="BM1054" s="240" t="s">
        <v>1556</v>
      </c>
    </row>
    <row r="1055" s="2" customFormat="1">
      <c r="A1055" s="40"/>
      <c r="B1055" s="41"/>
      <c r="C1055" s="42"/>
      <c r="D1055" s="242" t="s">
        <v>252</v>
      </c>
      <c r="E1055" s="42"/>
      <c r="F1055" s="243" t="s">
        <v>1557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252</v>
      </c>
      <c r="AU1055" s="19" t="s">
        <v>87</v>
      </c>
    </row>
    <row r="1056" s="2" customFormat="1">
      <c r="A1056" s="40"/>
      <c r="B1056" s="41"/>
      <c r="C1056" s="42"/>
      <c r="D1056" s="247" t="s">
        <v>254</v>
      </c>
      <c r="E1056" s="42"/>
      <c r="F1056" s="248" t="s">
        <v>1558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254</v>
      </c>
      <c r="AU1056" s="19" t="s">
        <v>87</v>
      </c>
    </row>
    <row r="1057" s="14" customFormat="1">
      <c r="A1057" s="14"/>
      <c r="B1057" s="259"/>
      <c r="C1057" s="260"/>
      <c r="D1057" s="242" t="s">
        <v>256</v>
      </c>
      <c r="E1057" s="261" t="s">
        <v>1</v>
      </c>
      <c r="F1057" s="262" t="s">
        <v>1559</v>
      </c>
      <c r="G1057" s="260"/>
      <c r="H1057" s="263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9" t="s">
        <v>256</v>
      </c>
      <c r="AU1057" s="269" t="s">
        <v>87</v>
      </c>
      <c r="AV1057" s="14" t="s">
        <v>87</v>
      </c>
      <c r="AW1057" s="14" t="s">
        <v>36</v>
      </c>
      <c r="AX1057" s="14" t="s">
        <v>78</v>
      </c>
      <c r="AY1057" s="269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1560</v>
      </c>
      <c r="G1058" s="260"/>
      <c r="H1058" s="263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5" customFormat="1">
      <c r="A1059" s="15"/>
      <c r="B1059" s="270"/>
      <c r="C1059" s="271"/>
      <c r="D1059" s="242" t="s">
        <v>256</v>
      </c>
      <c r="E1059" s="272" t="s">
        <v>1</v>
      </c>
      <c r="F1059" s="273" t="s">
        <v>269</v>
      </c>
      <c r="G1059" s="271"/>
      <c r="H1059" s="274">
        <v>2</v>
      </c>
      <c r="I1059" s="275"/>
      <c r="J1059" s="271"/>
      <c r="K1059" s="271"/>
      <c r="L1059" s="276"/>
      <c r="M1059" s="277"/>
      <c r="N1059" s="278"/>
      <c r="O1059" s="278"/>
      <c r="P1059" s="278"/>
      <c r="Q1059" s="278"/>
      <c r="R1059" s="278"/>
      <c r="S1059" s="278"/>
      <c r="T1059" s="27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0" t="s">
        <v>256</v>
      </c>
      <c r="AU1059" s="280" t="s">
        <v>87</v>
      </c>
      <c r="AV1059" s="15" t="s">
        <v>250</v>
      </c>
      <c r="AW1059" s="15" t="s">
        <v>36</v>
      </c>
      <c r="AX1059" s="15" t="s">
        <v>85</v>
      </c>
      <c r="AY1059" s="280" t="s">
        <v>242</v>
      </c>
    </row>
    <row r="1060" s="2" customFormat="1" ht="24.15" customHeight="1">
      <c r="A1060" s="40"/>
      <c r="B1060" s="41"/>
      <c r="C1060" s="281" t="s">
        <v>1561</v>
      </c>
      <c r="D1060" s="281" t="s">
        <v>478</v>
      </c>
      <c r="E1060" s="282" t="s">
        <v>1516</v>
      </c>
      <c r="F1060" s="283" t="s">
        <v>1517</v>
      </c>
      <c r="G1060" s="284" t="s">
        <v>360</v>
      </c>
      <c r="H1060" s="285">
        <v>2</v>
      </c>
      <c r="I1060" s="286"/>
      <c r="J1060" s="287">
        <f>ROUND(I1060*H1060,2)</f>
        <v>0</v>
      </c>
      <c r="K1060" s="283" t="s">
        <v>249</v>
      </c>
      <c r="L1060" s="288"/>
      <c r="M1060" s="289" t="s">
        <v>1</v>
      </c>
      <c r="N1060" s="290" t="s">
        <v>43</v>
      </c>
      <c r="O1060" s="93"/>
      <c r="P1060" s="238">
        <f>O1060*H1060</f>
        <v>0</v>
      </c>
      <c r="Q1060" s="238">
        <v>0.050999999999999997</v>
      </c>
      <c r="R1060" s="238">
        <f>Q1060*H1060</f>
        <v>0.10199999999999999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896</v>
      </c>
      <c r="AT1060" s="240" t="s">
        <v>478</v>
      </c>
      <c r="AU1060" s="240" t="s">
        <v>87</v>
      </c>
      <c r="AY1060" s="19" t="s">
        <v>242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9" t="s">
        <v>85</v>
      </c>
      <c r="BK1060" s="241">
        <f>ROUND(I1060*H1060,2)</f>
        <v>0</v>
      </c>
      <c r="BL1060" s="19" t="s">
        <v>1097</v>
      </c>
      <c r="BM1060" s="240" t="s">
        <v>1562</v>
      </c>
    </row>
    <row r="1061" s="2" customFormat="1">
      <c r="A1061" s="40"/>
      <c r="B1061" s="41"/>
      <c r="C1061" s="42"/>
      <c r="D1061" s="242" t="s">
        <v>252</v>
      </c>
      <c r="E1061" s="42"/>
      <c r="F1061" s="243" t="s">
        <v>1517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252</v>
      </c>
      <c r="AU1061" s="19" t="s">
        <v>87</v>
      </c>
    </row>
    <row r="1062" s="2" customFormat="1">
      <c r="A1062" s="40"/>
      <c r="B1062" s="41"/>
      <c r="C1062" s="42"/>
      <c r="D1062" s="242" t="s">
        <v>1050</v>
      </c>
      <c r="E1062" s="42"/>
      <c r="F1062" s="291" t="s">
        <v>1563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1050</v>
      </c>
      <c r="AU1062" s="19" t="s">
        <v>87</v>
      </c>
    </row>
    <row r="1063" s="2" customFormat="1" ht="24.15" customHeight="1">
      <c r="A1063" s="40"/>
      <c r="B1063" s="41"/>
      <c r="C1063" s="281" t="s">
        <v>1564</v>
      </c>
      <c r="D1063" s="281" t="s">
        <v>478</v>
      </c>
      <c r="E1063" s="282" t="s">
        <v>1565</v>
      </c>
      <c r="F1063" s="283" t="s">
        <v>1566</v>
      </c>
      <c r="G1063" s="284" t="s">
        <v>360</v>
      </c>
      <c r="H1063" s="285">
        <v>2</v>
      </c>
      <c r="I1063" s="286"/>
      <c r="J1063" s="287">
        <f>ROUND(I1063*H1063,2)</f>
        <v>0</v>
      </c>
      <c r="K1063" s="283" t="s">
        <v>249</v>
      </c>
      <c r="L1063" s="288"/>
      <c r="M1063" s="289" t="s">
        <v>1</v>
      </c>
      <c r="N1063" s="290" t="s">
        <v>43</v>
      </c>
      <c r="O1063" s="93"/>
      <c r="P1063" s="238">
        <f>O1063*H1063</f>
        <v>0</v>
      </c>
      <c r="Q1063" s="238">
        <v>0.060999999999999999</v>
      </c>
      <c r="R1063" s="238">
        <f>Q1063*H1063</f>
        <v>0.122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896</v>
      </c>
      <c r="AT1063" s="240" t="s">
        <v>478</v>
      </c>
      <c r="AU1063" s="240" t="s">
        <v>87</v>
      </c>
      <c r="AY1063" s="19" t="s">
        <v>242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9" t="s">
        <v>85</v>
      </c>
      <c r="BK1063" s="241">
        <f>ROUND(I1063*H1063,2)</f>
        <v>0</v>
      </c>
      <c r="BL1063" s="19" t="s">
        <v>1097</v>
      </c>
      <c r="BM1063" s="240" t="s">
        <v>1567</v>
      </c>
    </row>
    <row r="1064" s="2" customFormat="1">
      <c r="A1064" s="40"/>
      <c r="B1064" s="41"/>
      <c r="C1064" s="42"/>
      <c r="D1064" s="242" t="s">
        <v>252</v>
      </c>
      <c r="E1064" s="42"/>
      <c r="F1064" s="243" t="s">
        <v>1566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252</v>
      </c>
      <c r="AU1064" s="19" t="s">
        <v>87</v>
      </c>
    </row>
    <row r="1065" s="2" customFormat="1">
      <c r="A1065" s="40"/>
      <c r="B1065" s="41"/>
      <c r="C1065" s="42"/>
      <c r="D1065" s="242" t="s">
        <v>1050</v>
      </c>
      <c r="E1065" s="42"/>
      <c r="F1065" s="291" t="s">
        <v>1568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1050</v>
      </c>
      <c r="AU1065" s="19" t="s">
        <v>87</v>
      </c>
    </row>
    <row r="1066" s="2" customFormat="1" ht="24.15" customHeight="1">
      <c r="A1066" s="40"/>
      <c r="B1066" s="41"/>
      <c r="C1066" s="229" t="s">
        <v>1569</v>
      </c>
      <c r="D1066" s="229" t="s">
        <v>245</v>
      </c>
      <c r="E1066" s="230" t="s">
        <v>1570</v>
      </c>
      <c r="F1066" s="231" t="s">
        <v>1571</v>
      </c>
      <c r="G1066" s="232" t="s">
        <v>360</v>
      </c>
      <c r="H1066" s="233">
        <v>1</v>
      </c>
      <c r="I1066" s="234"/>
      <c r="J1066" s="235">
        <f>ROUND(I1066*H1066,2)</f>
        <v>0</v>
      </c>
      <c r="K1066" s="231" t="s">
        <v>249</v>
      </c>
      <c r="L1066" s="46"/>
      <c r="M1066" s="236" t="s">
        <v>1</v>
      </c>
      <c r="N1066" s="237" t="s">
        <v>43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1097</v>
      </c>
      <c r="AT1066" s="240" t="s">
        <v>245</v>
      </c>
      <c r="AU1066" s="240" t="s">
        <v>87</v>
      </c>
      <c r="AY1066" s="19" t="s">
        <v>242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9" t="s">
        <v>85</v>
      </c>
      <c r="BK1066" s="241">
        <f>ROUND(I1066*H1066,2)</f>
        <v>0</v>
      </c>
      <c r="BL1066" s="19" t="s">
        <v>1097</v>
      </c>
      <c r="BM1066" s="240" t="s">
        <v>1572</v>
      </c>
    </row>
    <row r="1067" s="2" customFormat="1">
      <c r="A1067" s="40"/>
      <c r="B1067" s="41"/>
      <c r="C1067" s="42"/>
      <c r="D1067" s="242" t="s">
        <v>252</v>
      </c>
      <c r="E1067" s="42"/>
      <c r="F1067" s="243" t="s">
        <v>1573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252</v>
      </c>
      <c r="AU1067" s="19" t="s">
        <v>87</v>
      </c>
    </row>
    <row r="1068" s="2" customFormat="1">
      <c r="A1068" s="40"/>
      <c r="B1068" s="41"/>
      <c r="C1068" s="42"/>
      <c r="D1068" s="247" t="s">
        <v>254</v>
      </c>
      <c r="E1068" s="42"/>
      <c r="F1068" s="248" t="s">
        <v>1574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254</v>
      </c>
      <c r="AU1068" s="19" t="s">
        <v>87</v>
      </c>
    </row>
    <row r="1069" s="14" customFormat="1">
      <c r="A1069" s="14"/>
      <c r="B1069" s="259"/>
      <c r="C1069" s="260"/>
      <c r="D1069" s="242" t="s">
        <v>256</v>
      </c>
      <c r="E1069" s="261" t="s">
        <v>1</v>
      </c>
      <c r="F1069" s="262" t="s">
        <v>1575</v>
      </c>
      <c r="G1069" s="260"/>
      <c r="H1069" s="263">
        <v>0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9" t="s">
        <v>256</v>
      </c>
      <c r="AU1069" s="269" t="s">
        <v>87</v>
      </c>
      <c r="AV1069" s="14" t="s">
        <v>87</v>
      </c>
      <c r="AW1069" s="14" t="s">
        <v>36</v>
      </c>
      <c r="AX1069" s="14" t="s">
        <v>78</v>
      </c>
      <c r="AY1069" s="269" t="s">
        <v>242</v>
      </c>
    </row>
    <row r="1070" s="14" customFormat="1">
      <c r="A1070" s="14"/>
      <c r="B1070" s="259"/>
      <c r="C1070" s="260"/>
      <c r="D1070" s="242" t="s">
        <v>256</v>
      </c>
      <c r="E1070" s="261" t="s">
        <v>1</v>
      </c>
      <c r="F1070" s="262" t="s">
        <v>1576</v>
      </c>
      <c r="G1070" s="260"/>
      <c r="H1070" s="263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256</v>
      </c>
      <c r="AU1070" s="269" t="s">
        <v>87</v>
      </c>
      <c r="AV1070" s="14" t="s">
        <v>87</v>
      </c>
      <c r="AW1070" s="14" t="s">
        <v>36</v>
      </c>
      <c r="AX1070" s="14" t="s">
        <v>78</v>
      </c>
      <c r="AY1070" s="269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1577</v>
      </c>
      <c r="G1071" s="260"/>
      <c r="H1071" s="263">
        <v>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5" customFormat="1">
      <c r="A1072" s="15"/>
      <c r="B1072" s="270"/>
      <c r="C1072" s="271"/>
      <c r="D1072" s="242" t="s">
        <v>256</v>
      </c>
      <c r="E1072" s="272" t="s">
        <v>1</v>
      </c>
      <c r="F1072" s="273" t="s">
        <v>269</v>
      </c>
      <c r="G1072" s="271"/>
      <c r="H1072" s="274">
        <v>1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0" t="s">
        <v>256</v>
      </c>
      <c r="AU1072" s="280" t="s">
        <v>87</v>
      </c>
      <c r="AV1072" s="15" t="s">
        <v>250</v>
      </c>
      <c r="AW1072" s="15" t="s">
        <v>36</v>
      </c>
      <c r="AX1072" s="15" t="s">
        <v>85</v>
      </c>
      <c r="AY1072" s="280" t="s">
        <v>242</v>
      </c>
    </row>
    <row r="1073" s="2" customFormat="1" ht="24.15" customHeight="1">
      <c r="A1073" s="40"/>
      <c r="B1073" s="41"/>
      <c r="C1073" s="281" t="s">
        <v>1578</v>
      </c>
      <c r="D1073" s="281" t="s">
        <v>478</v>
      </c>
      <c r="E1073" s="282" t="s">
        <v>1579</v>
      </c>
      <c r="F1073" s="283" t="s">
        <v>1580</v>
      </c>
      <c r="G1073" s="284" t="s">
        <v>248</v>
      </c>
      <c r="H1073" s="285">
        <v>2.8570000000000002</v>
      </c>
      <c r="I1073" s="286"/>
      <c r="J1073" s="287">
        <f>ROUND(I1073*H1073,2)</f>
        <v>0</v>
      </c>
      <c r="K1073" s="283" t="s">
        <v>249</v>
      </c>
      <c r="L1073" s="288"/>
      <c r="M1073" s="289" t="s">
        <v>1</v>
      </c>
      <c r="N1073" s="290" t="s">
        <v>43</v>
      </c>
      <c r="O1073" s="93"/>
      <c r="P1073" s="238">
        <f>O1073*H1073</f>
        <v>0</v>
      </c>
      <c r="Q1073" s="238">
        <v>0.025440000000000001</v>
      </c>
      <c r="R1073" s="238">
        <f>Q1073*H1073</f>
        <v>0.07268208000000001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896</v>
      </c>
      <c r="AT1073" s="240" t="s">
        <v>478</v>
      </c>
      <c r="AU1073" s="240" t="s">
        <v>87</v>
      </c>
      <c r="AY1073" s="19" t="s">
        <v>242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85</v>
      </c>
      <c r="BK1073" s="241">
        <f>ROUND(I1073*H1073,2)</f>
        <v>0</v>
      </c>
      <c r="BL1073" s="19" t="s">
        <v>1097</v>
      </c>
      <c r="BM1073" s="240" t="s">
        <v>1581</v>
      </c>
    </row>
    <row r="1074" s="2" customFormat="1">
      <c r="A1074" s="40"/>
      <c r="B1074" s="41"/>
      <c r="C1074" s="42"/>
      <c r="D1074" s="242" t="s">
        <v>252</v>
      </c>
      <c r="E1074" s="42"/>
      <c r="F1074" s="243" t="s">
        <v>1582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252</v>
      </c>
      <c r="AU1074" s="19" t="s">
        <v>87</v>
      </c>
    </row>
    <row r="1075" s="2" customFormat="1">
      <c r="A1075" s="40"/>
      <c r="B1075" s="41"/>
      <c r="C1075" s="42"/>
      <c r="D1075" s="242" t="s">
        <v>1050</v>
      </c>
      <c r="E1075" s="42"/>
      <c r="F1075" s="291" t="s">
        <v>1583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1050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1584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1585</v>
      </c>
      <c r="G1077" s="260"/>
      <c r="H1077" s="263">
        <v>2.8565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78</v>
      </c>
      <c r="AY1077" s="269" t="s">
        <v>242</v>
      </c>
    </row>
    <row r="1078" s="13" customFormat="1">
      <c r="A1078" s="13"/>
      <c r="B1078" s="249"/>
      <c r="C1078" s="250"/>
      <c r="D1078" s="242" t="s">
        <v>256</v>
      </c>
      <c r="E1078" s="251" t="s">
        <v>1</v>
      </c>
      <c r="F1078" s="252" t="s">
        <v>1586</v>
      </c>
      <c r="G1078" s="250"/>
      <c r="H1078" s="251" t="s">
        <v>1</v>
      </c>
      <c r="I1078" s="253"/>
      <c r="J1078" s="250"/>
      <c r="K1078" s="250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8" t="s">
        <v>256</v>
      </c>
      <c r="AU1078" s="258" t="s">
        <v>87</v>
      </c>
      <c r="AV1078" s="13" t="s">
        <v>85</v>
      </c>
      <c r="AW1078" s="13" t="s">
        <v>36</v>
      </c>
      <c r="AX1078" s="13" t="s">
        <v>78</v>
      </c>
      <c r="AY1078" s="258" t="s">
        <v>242</v>
      </c>
    </row>
    <row r="1079" s="15" customFormat="1">
      <c r="A1079" s="15"/>
      <c r="B1079" s="270"/>
      <c r="C1079" s="271"/>
      <c r="D1079" s="242" t="s">
        <v>256</v>
      </c>
      <c r="E1079" s="272" t="s">
        <v>1</v>
      </c>
      <c r="F1079" s="273" t="s">
        <v>269</v>
      </c>
      <c r="G1079" s="271"/>
      <c r="H1079" s="274">
        <v>2.8565</v>
      </c>
      <c r="I1079" s="275"/>
      <c r="J1079" s="271"/>
      <c r="K1079" s="271"/>
      <c r="L1079" s="276"/>
      <c r="M1079" s="277"/>
      <c r="N1079" s="278"/>
      <c r="O1079" s="278"/>
      <c r="P1079" s="278"/>
      <c r="Q1079" s="278"/>
      <c r="R1079" s="278"/>
      <c r="S1079" s="278"/>
      <c r="T1079" s="27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0" t="s">
        <v>256</v>
      </c>
      <c r="AU1079" s="280" t="s">
        <v>87</v>
      </c>
      <c r="AV1079" s="15" t="s">
        <v>250</v>
      </c>
      <c r="AW1079" s="15" t="s">
        <v>36</v>
      </c>
      <c r="AX1079" s="15" t="s">
        <v>85</v>
      </c>
      <c r="AY1079" s="280" t="s">
        <v>242</v>
      </c>
    </row>
    <row r="1080" s="2" customFormat="1" ht="33" customHeight="1">
      <c r="A1080" s="40"/>
      <c r="B1080" s="41"/>
      <c r="C1080" s="229" t="s">
        <v>1587</v>
      </c>
      <c r="D1080" s="229" t="s">
        <v>245</v>
      </c>
      <c r="E1080" s="230" t="s">
        <v>1588</v>
      </c>
      <c r="F1080" s="231" t="s">
        <v>1589</v>
      </c>
      <c r="G1080" s="232" t="s">
        <v>360</v>
      </c>
      <c r="H1080" s="233">
        <v>1</v>
      </c>
      <c r="I1080" s="234"/>
      <c r="J1080" s="235">
        <f>ROUND(I1080*H1080,2)</f>
        <v>0</v>
      </c>
      <c r="K1080" s="231" t="s">
        <v>249</v>
      </c>
      <c r="L1080" s="46"/>
      <c r="M1080" s="236" t="s">
        <v>1</v>
      </c>
      <c r="N1080" s="237" t="s">
        <v>43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1097</v>
      </c>
      <c r="AT1080" s="240" t="s">
        <v>245</v>
      </c>
      <c r="AU1080" s="240" t="s">
        <v>87</v>
      </c>
      <c r="AY1080" s="19" t="s">
        <v>242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85</v>
      </c>
      <c r="BK1080" s="241">
        <f>ROUND(I1080*H1080,2)</f>
        <v>0</v>
      </c>
      <c r="BL1080" s="19" t="s">
        <v>1097</v>
      </c>
      <c r="BM1080" s="240" t="s">
        <v>1590</v>
      </c>
    </row>
    <row r="1081" s="2" customFormat="1">
      <c r="A1081" s="40"/>
      <c r="B1081" s="41"/>
      <c r="C1081" s="42"/>
      <c r="D1081" s="242" t="s">
        <v>252</v>
      </c>
      <c r="E1081" s="42"/>
      <c r="F1081" s="243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252</v>
      </c>
      <c r="AU1081" s="19" t="s">
        <v>87</v>
      </c>
    </row>
    <row r="1082" s="2" customFormat="1">
      <c r="A1082" s="40"/>
      <c r="B1082" s="41"/>
      <c r="C1082" s="42"/>
      <c r="D1082" s="247" t="s">
        <v>254</v>
      </c>
      <c r="E1082" s="42"/>
      <c r="F1082" s="248" t="s">
        <v>1592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254</v>
      </c>
      <c r="AU1082" s="19" t="s">
        <v>87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85</v>
      </c>
      <c r="AY1083" s="269" t="s">
        <v>242</v>
      </c>
    </row>
    <row r="1084" s="2" customFormat="1" ht="24.15" customHeight="1">
      <c r="A1084" s="40"/>
      <c r="B1084" s="41"/>
      <c r="C1084" s="281" t="s">
        <v>1594</v>
      </c>
      <c r="D1084" s="281" t="s">
        <v>478</v>
      </c>
      <c r="E1084" s="282" t="s">
        <v>1595</v>
      </c>
      <c r="F1084" s="283" t="s">
        <v>1596</v>
      </c>
      <c r="G1084" s="284" t="s">
        <v>360</v>
      </c>
      <c r="H1084" s="285">
        <v>1</v>
      </c>
      <c r="I1084" s="286"/>
      <c r="J1084" s="287">
        <f>ROUND(I1084*H1084,2)</f>
        <v>0</v>
      </c>
      <c r="K1084" s="283" t="s">
        <v>249</v>
      </c>
      <c r="L1084" s="288"/>
      <c r="M1084" s="289" t="s">
        <v>1</v>
      </c>
      <c r="N1084" s="290" t="s">
        <v>43</v>
      </c>
      <c r="O1084" s="93"/>
      <c r="P1084" s="238">
        <f>O1084*H1084</f>
        <v>0</v>
      </c>
      <c r="Q1084" s="238">
        <v>0.048500000000000001</v>
      </c>
      <c r="R1084" s="238">
        <f>Q1084*H1084</f>
        <v>0.048500000000000001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896</v>
      </c>
      <c r="AT1084" s="240" t="s">
        <v>478</v>
      </c>
      <c r="AU1084" s="240" t="s">
        <v>87</v>
      </c>
      <c r="AY1084" s="19" t="s">
        <v>242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85</v>
      </c>
      <c r="BK1084" s="241">
        <f>ROUND(I1084*H1084,2)</f>
        <v>0</v>
      </c>
      <c r="BL1084" s="19" t="s">
        <v>1097</v>
      </c>
      <c r="BM1084" s="240" t="s">
        <v>1597</v>
      </c>
    </row>
    <row r="1085" s="2" customFormat="1">
      <c r="A1085" s="40"/>
      <c r="B1085" s="41"/>
      <c r="C1085" s="42"/>
      <c r="D1085" s="242" t="s">
        <v>252</v>
      </c>
      <c r="E1085" s="42"/>
      <c r="F1085" s="243" t="s">
        <v>1596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252</v>
      </c>
      <c r="AU1085" s="19" t="s">
        <v>87</v>
      </c>
    </row>
    <row r="1086" s="2" customFormat="1" ht="24.15" customHeight="1">
      <c r="A1086" s="40"/>
      <c r="B1086" s="41"/>
      <c r="C1086" s="281" t="s">
        <v>1598</v>
      </c>
      <c r="D1086" s="281" t="s">
        <v>478</v>
      </c>
      <c r="E1086" s="282" t="s">
        <v>1599</v>
      </c>
      <c r="F1086" s="283" t="s">
        <v>1600</v>
      </c>
      <c r="G1086" s="284" t="s">
        <v>360</v>
      </c>
      <c r="H1086" s="285">
        <v>1</v>
      </c>
      <c r="I1086" s="286"/>
      <c r="J1086" s="287">
        <f>ROUND(I1086*H1086,2)</f>
        <v>0</v>
      </c>
      <c r="K1086" s="283" t="s">
        <v>249</v>
      </c>
      <c r="L1086" s="288"/>
      <c r="M1086" s="289" t="s">
        <v>1</v>
      </c>
      <c r="N1086" s="290" t="s">
        <v>43</v>
      </c>
      <c r="O1086" s="93"/>
      <c r="P1086" s="238">
        <f>O1086*H1086</f>
        <v>0</v>
      </c>
      <c r="Q1086" s="238">
        <v>0.018499999999999999</v>
      </c>
      <c r="R1086" s="238">
        <f>Q1086*H1086</f>
        <v>0.018499999999999999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896</v>
      </c>
      <c r="AT1086" s="240" t="s">
        <v>478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1601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1600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2" customFormat="1">
      <c r="A1088" s="40"/>
      <c r="B1088" s="41"/>
      <c r="C1088" s="42"/>
      <c r="D1088" s="242" t="s">
        <v>1050</v>
      </c>
      <c r="E1088" s="42"/>
      <c r="F1088" s="291" t="s">
        <v>1602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1050</v>
      </c>
      <c r="AU1088" s="19" t="s">
        <v>87</v>
      </c>
    </row>
    <row r="1089" s="2" customFormat="1" ht="33" customHeight="1">
      <c r="A1089" s="40"/>
      <c r="B1089" s="41"/>
      <c r="C1089" s="229" t="s">
        <v>1603</v>
      </c>
      <c r="D1089" s="229" t="s">
        <v>245</v>
      </c>
      <c r="E1089" s="230" t="s">
        <v>1604</v>
      </c>
      <c r="F1089" s="231" t="s">
        <v>1605</v>
      </c>
      <c r="G1089" s="232" t="s">
        <v>360</v>
      </c>
      <c r="H1089" s="233">
        <v>6</v>
      </c>
      <c r="I1089" s="234"/>
      <c r="J1089" s="235">
        <f>ROUND(I1089*H1089,2)</f>
        <v>0</v>
      </c>
      <c r="K1089" s="231" t="s">
        <v>249</v>
      </c>
      <c r="L1089" s="46"/>
      <c r="M1089" s="236" t="s">
        <v>1</v>
      </c>
      <c r="N1089" s="237" t="s">
        <v>43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1097</v>
      </c>
      <c r="AT1089" s="240" t="s">
        <v>245</v>
      </c>
      <c r="AU1089" s="240" t="s">
        <v>87</v>
      </c>
      <c r="AY1089" s="19" t="s">
        <v>242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9" t="s">
        <v>85</v>
      </c>
      <c r="BK1089" s="241">
        <f>ROUND(I1089*H1089,2)</f>
        <v>0</v>
      </c>
      <c r="BL1089" s="19" t="s">
        <v>1097</v>
      </c>
      <c r="BM1089" s="240" t="s">
        <v>1606</v>
      </c>
    </row>
    <row r="1090" s="2" customFormat="1">
      <c r="A1090" s="40"/>
      <c r="B1090" s="41"/>
      <c r="C1090" s="42"/>
      <c r="D1090" s="242" t="s">
        <v>252</v>
      </c>
      <c r="E1090" s="42"/>
      <c r="F1090" s="243" t="s">
        <v>1607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252</v>
      </c>
      <c r="AU1090" s="19" t="s">
        <v>87</v>
      </c>
    </row>
    <row r="1091" s="2" customFormat="1">
      <c r="A1091" s="40"/>
      <c r="B1091" s="41"/>
      <c r="C1091" s="42"/>
      <c r="D1091" s="247" t="s">
        <v>254</v>
      </c>
      <c r="E1091" s="42"/>
      <c r="F1091" s="248" t="s">
        <v>1608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254</v>
      </c>
      <c r="AU1091" s="19" t="s">
        <v>87</v>
      </c>
    </row>
    <row r="1092" s="14" customFormat="1">
      <c r="A1092" s="14"/>
      <c r="B1092" s="259"/>
      <c r="C1092" s="260"/>
      <c r="D1092" s="242" t="s">
        <v>256</v>
      </c>
      <c r="E1092" s="261" t="s">
        <v>1</v>
      </c>
      <c r="F1092" s="262" t="s">
        <v>1609</v>
      </c>
      <c r="G1092" s="260"/>
      <c r="H1092" s="263">
        <v>2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9" t="s">
        <v>256</v>
      </c>
      <c r="AU1092" s="269" t="s">
        <v>87</v>
      </c>
      <c r="AV1092" s="14" t="s">
        <v>87</v>
      </c>
      <c r="AW1092" s="14" t="s">
        <v>36</v>
      </c>
      <c r="AX1092" s="14" t="s">
        <v>78</v>
      </c>
      <c r="AY1092" s="269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1610</v>
      </c>
      <c r="G1093" s="260"/>
      <c r="H1093" s="263">
        <v>4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5" customFormat="1">
      <c r="A1094" s="15"/>
      <c r="B1094" s="270"/>
      <c r="C1094" s="271"/>
      <c r="D1094" s="242" t="s">
        <v>256</v>
      </c>
      <c r="E1094" s="272" t="s">
        <v>1</v>
      </c>
      <c r="F1094" s="273" t="s">
        <v>269</v>
      </c>
      <c r="G1094" s="271"/>
      <c r="H1094" s="274">
        <v>6</v>
      </c>
      <c r="I1094" s="275"/>
      <c r="J1094" s="271"/>
      <c r="K1094" s="271"/>
      <c r="L1094" s="276"/>
      <c r="M1094" s="277"/>
      <c r="N1094" s="278"/>
      <c r="O1094" s="278"/>
      <c r="P1094" s="278"/>
      <c r="Q1094" s="278"/>
      <c r="R1094" s="278"/>
      <c r="S1094" s="278"/>
      <c r="T1094" s="27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0" t="s">
        <v>256</v>
      </c>
      <c r="AU1094" s="280" t="s">
        <v>87</v>
      </c>
      <c r="AV1094" s="15" t="s">
        <v>250</v>
      </c>
      <c r="AW1094" s="15" t="s">
        <v>36</v>
      </c>
      <c r="AX1094" s="15" t="s">
        <v>85</v>
      </c>
      <c r="AY1094" s="280" t="s">
        <v>242</v>
      </c>
    </row>
    <row r="1095" s="2" customFormat="1" ht="24.15" customHeight="1">
      <c r="A1095" s="40"/>
      <c r="B1095" s="41"/>
      <c r="C1095" s="281" t="s">
        <v>1611</v>
      </c>
      <c r="D1095" s="281" t="s">
        <v>478</v>
      </c>
      <c r="E1095" s="282" t="s">
        <v>1612</v>
      </c>
      <c r="F1095" s="283" t="s">
        <v>1613</v>
      </c>
      <c r="G1095" s="284" t="s">
        <v>1614</v>
      </c>
      <c r="H1095" s="285">
        <v>6</v>
      </c>
      <c r="I1095" s="286"/>
      <c r="J1095" s="287">
        <f>ROUND(I1095*H1095,2)</f>
        <v>0</v>
      </c>
      <c r="K1095" s="283" t="s">
        <v>249</v>
      </c>
      <c r="L1095" s="288"/>
      <c r="M1095" s="289" t="s">
        <v>1</v>
      </c>
      <c r="N1095" s="290" t="s">
        <v>43</v>
      </c>
      <c r="O1095" s="93"/>
      <c r="P1095" s="238">
        <f>O1095*H1095</f>
        <v>0</v>
      </c>
      <c r="Q1095" s="238">
        <v>0.0016000000000000001</v>
      </c>
      <c r="R1095" s="238">
        <f>Q1095*H1095</f>
        <v>0.0096000000000000009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896</v>
      </c>
      <c r="AT1095" s="240" t="s">
        <v>478</v>
      </c>
      <c r="AU1095" s="240" t="s">
        <v>87</v>
      </c>
      <c r="AY1095" s="19" t="s">
        <v>242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85</v>
      </c>
      <c r="BK1095" s="241">
        <f>ROUND(I1095*H1095,2)</f>
        <v>0</v>
      </c>
      <c r="BL1095" s="19" t="s">
        <v>1097</v>
      </c>
      <c r="BM1095" s="240" t="s">
        <v>1615</v>
      </c>
    </row>
    <row r="1096" s="2" customFormat="1">
      <c r="A1096" s="40"/>
      <c r="B1096" s="41"/>
      <c r="C1096" s="42"/>
      <c r="D1096" s="242" t="s">
        <v>252</v>
      </c>
      <c r="E1096" s="42"/>
      <c r="F1096" s="243" t="s">
        <v>1613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252</v>
      </c>
      <c r="AU1096" s="19" t="s">
        <v>87</v>
      </c>
    </row>
    <row r="1097" s="2" customFormat="1" ht="24.15" customHeight="1">
      <c r="A1097" s="40"/>
      <c r="B1097" s="41"/>
      <c r="C1097" s="281" t="s">
        <v>1616</v>
      </c>
      <c r="D1097" s="281" t="s">
        <v>478</v>
      </c>
      <c r="E1097" s="282" t="s">
        <v>1476</v>
      </c>
      <c r="F1097" s="283" t="s">
        <v>1477</v>
      </c>
      <c r="G1097" s="284" t="s">
        <v>360</v>
      </c>
      <c r="H1097" s="285">
        <v>2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0.014500000000000001</v>
      </c>
      <c r="R1097" s="238">
        <f>Q1097*H1097</f>
        <v>0.029000000000000001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1617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1477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2" customFormat="1">
      <c r="A1099" s="40"/>
      <c r="B1099" s="41"/>
      <c r="C1099" s="42"/>
      <c r="D1099" s="242" t="s">
        <v>1050</v>
      </c>
      <c r="E1099" s="42"/>
      <c r="F1099" s="291" t="s">
        <v>1618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1050</v>
      </c>
      <c r="AU1099" s="19" t="s">
        <v>87</v>
      </c>
    </row>
    <row r="1100" s="2" customFormat="1" ht="24.15" customHeight="1">
      <c r="A1100" s="40"/>
      <c r="B1100" s="41"/>
      <c r="C1100" s="281" t="s">
        <v>1619</v>
      </c>
      <c r="D1100" s="281" t="s">
        <v>478</v>
      </c>
      <c r="E1100" s="282" t="s">
        <v>1482</v>
      </c>
      <c r="F1100" s="283" t="s">
        <v>1483</v>
      </c>
      <c r="G1100" s="284" t="s">
        <v>360</v>
      </c>
      <c r="H1100" s="285">
        <v>4</v>
      </c>
      <c r="I1100" s="286"/>
      <c r="J1100" s="287">
        <f>ROUND(I1100*H1100,2)</f>
        <v>0</v>
      </c>
      <c r="K1100" s="283" t="s">
        <v>249</v>
      </c>
      <c r="L1100" s="288"/>
      <c r="M1100" s="289" t="s">
        <v>1</v>
      </c>
      <c r="N1100" s="290" t="s">
        <v>43</v>
      </c>
      <c r="O1100" s="93"/>
      <c r="P1100" s="238">
        <f>O1100*H1100</f>
        <v>0</v>
      </c>
      <c r="Q1100" s="238">
        <v>0.016</v>
      </c>
      <c r="R1100" s="238">
        <f>Q1100*H1100</f>
        <v>0.064000000000000001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896</v>
      </c>
      <c r="AT1100" s="240" t="s">
        <v>478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1620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1483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2" t="s">
        <v>1050</v>
      </c>
      <c r="E1102" s="42"/>
      <c r="F1102" s="291" t="s">
        <v>1621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1050</v>
      </c>
      <c r="AU1102" s="19" t="s">
        <v>87</v>
      </c>
    </row>
    <row r="1103" s="2" customFormat="1" ht="24.15" customHeight="1">
      <c r="A1103" s="40"/>
      <c r="B1103" s="41"/>
      <c r="C1103" s="229" t="s">
        <v>1622</v>
      </c>
      <c r="D1103" s="229" t="s">
        <v>245</v>
      </c>
      <c r="E1103" s="230" t="s">
        <v>1623</v>
      </c>
      <c r="F1103" s="231" t="s">
        <v>1624</v>
      </c>
      <c r="G1103" s="232" t="s">
        <v>360</v>
      </c>
      <c r="H1103" s="233">
        <v>1</v>
      </c>
      <c r="I1103" s="234"/>
      <c r="J1103" s="235">
        <f>ROUND(I1103*H1103,2)</f>
        <v>0</v>
      </c>
      <c r="K1103" s="231" t="s">
        <v>249</v>
      </c>
      <c r="L1103" s="46"/>
      <c r="M1103" s="236" t="s">
        <v>1</v>
      </c>
      <c r="N1103" s="237" t="s">
        <v>43</v>
      </c>
      <c r="O1103" s="93"/>
      <c r="P1103" s="238">
        <f>O1103*H1103</f>
        <v>0</v>
      </c>
      <c r="Q1103" s="238">
        <v>0.00084000000000000003</v>
      </c>
      <c r="R1103" s="238">
        <f>Q1103*H1103</f>
        <v>0.00084000000000000003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1097</v>
      </c>
      <c r="AT1103" s="240" t="s">
        <v>245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1625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2" customFormat="1">
      <c r="A1105" s="40"/>
      <c r="B1105" s="41"/>
      <c r="C1105" s="42"/>
      <c r="D1105" s="247" t="s">
        <v>254</v>
      </c>
      <c r="E1105" s="42"/>
      <c r="F1105" s="248" t="s">
        <v>1627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254</v>
      </c>
      <c r="AU1105" s="19" t="s">
        <v>87</v>
      </c>
    </row>
    <row r="1106" s="14" customFormat="1">
      <c r="A1106" s="14"/>
      <c r="B1106" s="259"/>
      <c r="C1106" s="260"/>
      <c r="D1106" s="242" t="s">
        <v>256</v>
      </c>
      <c r="E1106" s="261" t="s">
        <v>1</v>
      </c>
      <c r="F1106" s="262" t="s">
        <v>1628</v>
      </c>
      <c r="G1106" s="260"/>
      <c r="H1106" s="263">
        <v>1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256</v>
      </c>
      <c r="AU1106" s="269" t="s">
        <v>87</v>
      </c>
      <c r="AV1106" s="14" t="s">
        <v>87</v>
      </c>
      <c r="AW1106" s="14" t="s">
        <v>36</v>
      </c>
      <c r="AX1106" s="14" t="s">
        <v>85</v>
      </c>
      <c r="AY1106" s="269" t="s">
        <v>242</v>
      </c>
    </row>
    <row r="1107" s="2" customFormat="1" ht="24.15" customHeight="1">
      <c r="A1107" s="40"/>
      <c r="B1107" s="41"/>
      <c r="C1107" s="281" t="s">
        <v>1629</v>
      </c>
      <c r="D1107" s="281" t="s">
        <v>478</v>
      </c>
      <c r="E1107" s="282" t="s">
        <v>1579</v>
      </c>
      <c r="F1107" s="283" t="s">
        <v>1580</v>
      </c>
      <c r="G1107" s="284" t="s">
        <v>248</v>
      </c>
      <c r="H1107" s="285">
        <v>3.6899999999999999</v>
      </c>
      <c r="I1107" s="286"/>
      <c r="J1107" s="287">
        <f>ROUND(I1107*H1107,2)</f>
        <v>0</v>
      </c>
      <c r="K1107" s="283" t="s">
        <v>249</v>
      </c>
      <c r="L1107" s="288"/>
      <c r="M1107" s="289" t="s">
        <v>1</v>
      </c>
      <c r="N1107" s="290" t="s">
        <v>43</v>
      </c>
      <c r="O1107" s="93"/>
      <c r="P1107" s="238">
        <f>O1107*H1107</f>
        <v>0</v>
      </c>
      <c r="Q1107" s="238">
        <v>0.025440000000000001</v>
      </c>
      <c r="R1107" s="238">
        <f>Q1107*H1107</f>
        <v>0.093873600000000001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896</v>
      </c>
      <c r="AT1107" s="240" t="s">
        <v>478</v>
      </c>
      <c r="AU1107" s="240" t="s">
        <v>87</v>
      </c>
      <c r="AY1107" s="19" t="s">
        <v>242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85</v>
      </c>
      <c r="BK1107" s="241">
        <f>ROUND(I1107*H1107,2)</f>
        <v>0</v>
      </c>
      <c r="BL1107" s="19" t="s">
        <v>1097</v>
      </c>
      <c r="BM1107" s="240" t="s">
        <v>1630</v>
      </c>
    </row>
    <row r="1108" s="2" customFormat="1">
      <c r="A1108" s="40"/>
      <c r="B1108" s="41"/>
      <c r="C1108" s="42"/>
      <c r="D1108" s="242" t="s">
        <v>252</v>
      </c>
      <c r="E1108" s="42"/>
      <c r="F1108" s="243" t="s">
        <v>1582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252</v>
      </c>
      <c r="AU1108" s="19" t="s">
        <v>87</v>
      </c>
    </row>
    <row r="1109" s="14" customFormat="1">
      <c r="A1109" s="14"/>
      <c r="B1109" s="259"/>
      <c r="C1109" s="260"/>
      <c r="D1109" s="242" t="s">
        <v>256</v>
      </c>
      <c r="E1109" s="261" t="s">
        <v>1</v>
      </c>
      <c r="F1109" s="262" t="s">
        <v>1631</v>
      </c>
      <c r="G1109" s="260"/>
      <c r="H1109" s="263">
        <v>3.6899999999999999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9" t="s">
        <v>256</v>
      </c>
      <c r="AU1109" s="269" t="s">
        <v>87</v>
      </c>
      <c r="AV1109" s="14" t="s">
        <v>87</v>
      </c>
      <c r="AW1109" s="14" t="s">
        <v>36</v>
      </c>
      <c r="AX1109" s="14" t="s">
        <v>85</v>
      </c>
      <c r="AY1109" s="269" t="s">
        <v>242</v>
      </c>
    </row>
    <row r="1110" s="2" customFormat="1" ht="21.75" customHeight="1">
      <c r="A1110" s="40"/>
      <c r="B1110" s="41"/>
      <c r="C1110" s="229" t="s">
        <v>1632</v>
      </c>
      <c r="D1110" s="229" t="s">
        <v>245</v>
      </c>
      <c r="E1110" s="230" t="s">
        <v>1633</v>
      </c>
      <c r="F1110" s="231" t="s">
        <v>1634</v>
      </c>
      <c r="G1110" s="232" t="s">
        <v>360</v>
      </c>
      <c r="H1110" s="233">
        <v>121</v>
      </c>
      <c r="I1110" s="234"/>
      <c r="J1110" s="235">
        <f>ROUND(I1110*H1110,2)</f>
        <v>0</v>
      </c>
      <c r="K1110" s="231" t="s">
        <v>249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1635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1636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2" customFormat="1">
      <c r="A1112" s="40"/>
      <c r="B1112" s="41"/>
      <c r="C1112" s="42"/>
      <c r="D1112" s="247" t="s">
        <v>254</v>
      </c>
      <c r="E1112" s="42"/>
      <c r="F1112" s="248" t="s">
        <v>1637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254</v>
      </c>
      <c r="AU1112" s="19" t="s">
        <v>87</v>
      </c>
    </row>
    <row r="1113" s="2" customFormat="1" ht="16.5" customHeight="1">
      <c r="A1113" s="40"/>
      <c r="B1113" s="41"/>
      <c r="C1113" s="281" t="s">
        <v>1638</v>
      </c>
      <c r="D1113" s="281" t="s">
        <v>478</v>
      </c>
      <c r="E1113" s="282" t="s">
        <v>1639</v>
      </c>
      <c r="F1113" s="283" t="s">
        <v>1640</v>
      </c>
      <c r="G1113" s="284" t="s">
        <v>360</v>
      </c>
      <c r="H1113" s="285">
        <v>118</v>
      </c>
      <c r="I1113" s="286"/>
      <c r="J1113" s="287">
        <f>ROUND(I1113*H1113,2)</f>
        <v>0</v>
      </c>
      <c r="K1113" s="283" t="s">
        <v>249</v>
      </c>
      <c r="L1113" s="288"/>
      <c r="M1113" s="289" t="s">
        <v>1</v>
      </c>
      <c r="N1113" s="290" t="s">
        <v>43</v>
      </c>
      <c r="O1113" s="93"/>
      <c r="P1113" s="238">
        <f>O1113*H1113</f>
        <v>0</v>
      </c>
      <c r="Q1113" s="238">
        <v>0.0022000000000000001</v>
      </c>
      <c r="R1113" s="238">
        <f>Q1113*H1113</f>
        <v>0.2596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896</v>
      </c>
      <c r="AT1113" s="240" t="s">
        <v>478</v>
      </c>
      <c r="AU1113" s="240" t="s">
        <v>87</v>
      </c>
      <c r="AY1113" s="19" t="s">
        <v>242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85</v>
      </c>
      <c r="BK1113" s="241">
        <f>ROUND(I1113*H1113,2)</f>
        <v>0</v>
      </c>
      <c r="BL1113" s="19" t="s">
        <v>1097</v>
      </c>
      <c r="BM1113" s="240" t="s">
        <v>1641</v>
      </c>
    </row>
    <row r="1114" s="2" customFormat="1">
      <c r="A1114" s="40"/>
      <c r="B1114" s="41"/>
      <c r="C1114" s="42"/>
      <c r="D1114" s="242" t="s">
        <v>252</v>
      </c>
      <c r="E1114" s="42"/>
      <c r="F1114" s="243" t="s">
        <v>1640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252</v>
      </c>
      <c r="AU1114" s="19" t="s">
        <v>87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1642</v>
      </c>
      <c r="G1115" s="260"/>
      <c r="H1115" s="263">
        <v>118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85</v>
      </c>
      <c r="AY1115" s="269" t="s">
        <v>242</v>
      </c>
    </row>
    <row r="1116" s="2" customFormat="1" ht="24.15" customHeight="1">
      <c r="A1116" s="40"/>
      <c r="B1116" s="41"/>
      <c r="C1116" s="281" t="s">
        <v>1643</v>
      </c>
      <c r="D1116" s="281" t="s">
        <v>478</v>
      </c>
      <c r="E1116" s="282" t="s">
        <v>1644</v>
      </c>
      <c r="F1116" s="283" t="s">
        <v>1645</v>
      </c>
      <c r="G1116" s="284" t="s">
        <v>360</v>
      </c>
      <c r="H1116" s="285">
        <v>2</v>
      </c>
      <c r="I1116" s="286"/>
      <c r="J1116" s="287">
        <f>ROUND(I1116*H1116,2)</f>
        <v>0</v>
      </c>
      <c r="K1116" s="283" t="s">
        <v>249</v>
      </c>
      <c r="L1116" s="288"/>
      <c r="M1116" s="289" t="s">
        <v>1</v>
      </c>
      <c r="N1116" s="290" t="s">
        <v>43</v>
      </c>
      <c r="O1116" s="93"/>
      <c r="P1116" s="238">
        <f>O1116*H1116</f>
        <v>0</v>
      </c>
      <c r="Q1116" s="238">
        <v>0.0022000000000000001</v>
      </c>
      <c r="R1116" s="238">
        <f>Q1116*H1116</f>
        <v>0.0044000000000000003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896</v>
      </c>
      <c r="AT1116" s="240" t="s">
        <v>478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1646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1645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14" customFormat="1">
      <c r="A1118" s="14"/>
      <c r="B1118" s="259"/>
      <c r="C1118" s="260"/>
      <c r="D1118" s="242" t="s">
        <v>256</v>
      </c>
      <c r="E1118" s="261" t="s">
        <v>1</v>
      </c>
      <c r="F1118" s="262" t="s">
        <v>87</v>
      </c>
      <c r="G1118" s="260"/>
      <c r="H1118" s="263">
        <v>2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256</v>
      </c>
      <c r="AU1118" s="269" t="s">
        <v>87</v>
      </c>
      <c r="AV1118" s="14" t="s">
        <v>87</v>
      </c>
      <c r="AW1118" s="14" t="s">
        <v>36</v>
      </c>
      <c r="AX1118" s="14" t="s">
        <v>85</v>
      </c>
      <c r="AY1118" s="269" t="s">
        <v>242</v>
      </c>
    </row>
    <row r="1119" s="2" customFormat="1" ht="24.15" customHeight="1">
      <c r="A1119" s="40"/>
      <c r="B1119" s="41"/>
      <c r="C1119" s="281" t="s">
        <v>1647</v>
      </c>
      <c r="D1119" s="281" t="s">
        <v>478</v>
      </c>
      <c r="E1119" s="282" t="s">
        <v>1648</v>
      </c>
      <c r="F1119" s="283" t="s">
        <v>1649</v>
      </c>
      <c r="G1119" s="284" t="s">
        <v>360</v>
      </c>
      <c r="H1119" s="285">
        <v>1</v>
      </c>
      <c r="I1119" s="286"/>
      <c r="J1119" s="287">
        <f>ROUND(I1119*H1119,2)</f>
        <v>0</v>
      </c>
      <c r="K1119" s="283" t="s">
        <v>249</v>
      </c>
      <c r="L1119" s="288"/>
      <c r="M1119" s="289" t="s">
        <v>1</v>
      </c>
      <c r="N1119" s="290" t="s">
        <v>43</v>
      </c>
      <c r="O1119" s="93"/>
      <c r="P1119" s="238">
        <f>O1119*H1119</f>
        <v>0</v>
      </c>
      <c r="Q1119" s="238">
        <v>0.0022000000000000001</v>
      </c>
      <c r="R1119" s="238">
        <f>Q1119*H1119</f>
        <v>0.0022000000000000001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896</v>
      </c>
      <c r="AT1119" s="240" t="s">
        <v>478</v>
      </c>
      <c r="AU1119" s="240" t="s">
        <v>87</v>
      </c>
      <c r="AY1119" s="19" t="s">
        <v>242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85</v>
      </c>
      <c r="BK1119" s="241">
        <f>ROUND(I1119*H1119,2)</f>
        <v>0</v>
      </c>
      <c r="BL1119" s="19" t="s">
        <v>1097</v>
      </c>
      <c r="BM1119" s="240" t="s">
        <v>1650</v>
      </c>
    </row>
    <row r="1120" s="2" customFormat="1">
      <c r="A1120" s="40"/>
      <c r="B1120" s="41"/>
      <c r="C1120" s="42"/>
      <c r="D1120" s="242" t="s">
        <v>252</v>
      </c>
      <c r="E1120" s="42"/>
      <c r="F1120" s="243" t="s">
        <v>1649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252</v>
      </c>
      <c r="AU1120" s="19" t="s">
        <v>87</v>
      </c>
    </row>
    <row r="1121" s="2" customFormat="1" ht="24.15" customHeight="1">
      <c r="A1121" s="40"/>
      <c r="B1121" s="41"/>
      <c r="C1121" s="229" t="s">
        <v>1651</v>
      </c>
      <c r="D1121" s="229" t="s">
        <v>245</v>
      </c>
      <c r="E1121" s="230" t="s">
        <v>1652</v>
      </c>
      <c r="F1121" s="231" t="s">
        <v>1653</v>
      </c>
      <c r="G1121" s="232" t="s">
        <v>360</v>
      </c>
      <c r="H1121" s="233">
        <v>47</v>
      </c>
      <c r="I1121" s="234"/>
      <c r="J1121" s="235">
        <f>ROUND(I1121*H1121,2)</f>
        <v>0</v>
      </c>
      <c r="K1121" s="231" t="s">
        <v>249</v>
      </c>
      <c r="L1121" s="46"/>
      <c r="M1121" s="236" t="s">
        <v>1</v>
      </c>
      <c r="N1121" s="237" t="s">
        <v>43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1097</v>
      </c>
      <c r="AT1121" s="240" t="s">
        <v>245</v>
      </c>
      <c r="AU1121" s="240" t="s">
        <v>87</v>
      </c>
      <c r="AY1121" s="19" t="s">
        <v>242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9" t="s">
        <v>85</v>
      </c>
      <c r="BK1121" s="241">
        <f>ROUND(I1121*H1121,2)</f>
        <v>0</v>
      </c>
      <c r="BL1121" s="19" t="s">
        <v>1097</v>
      </c>
      <c r="BM1121" s="240" t="s">
        <v>1654</v>
      </c>
    </row>
    <row r="1122" s="2" customFormat="1">
      <c r="A1122" s="40"/>
      <c r="B1122" s="41"/>
      <c r="C1122" s="42"/>
      <c r="D1122" s="242" t="s">
        <v>252</v>
      </c>
      <c r="E1122" s="42"/>
      <c r="F1122" s="243" t="s">
        <v>1655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252</v>
      </c>
      <c r="AU1122" s="19" t="s">
        <v>87</v>
      </c>
    </row>
    <row r="1123" s="2" customFormat="1">
      <c r="A1123" s="40"/>
      <c r="B1123" s="41"/>
      <c r="C1123" s="42"/>
      <c r="D1123" s="247" t="s">
        <v>254</v>
      </c>
      <c r="E1123" s="42"/>
      <c r="F1123" s="248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254</v>
      </c>
      <c r="AU1123" s="19" t="s">
        <v>87</v>
      </c>
    </row>
    <row r="1124" s="2" customFormat="1" ht="16.5" customHeight="1">
      <c r="A1124" s="40"/>
      <c r="B1124" s="41"/>
      <c r="C1124" s="281" t="s">
        <v>1657</v>
      </c>
      <c r="D1124" s="281" t="s">
        <v>478</v>
      </c>
      <c r="E1124" s="282" t="s">
        <v>1658</v>
      </c>
      <c r="F1124" s="283" t="s">
        <v>1659</v>
      </c>
      <c r="G1124" s="284" t="s">
        <v>360</v>
      </c>
      <c r="H1124" s="285">
        <v>47</v>
      </c>
      <c r="I1124" s="286"/>
      <c r="J1124" s="287">
        <f>ROUND(I1124*H1124,2)</f>
        <v>0</v>
      </c>
      <c r="K1124" s="283" t="s">
        <v>249</v>
      </c>
      <c r="L1124" s="288"/>
      <c r="M1124" s="289" t="s">
        <v>1</v>
      </c>
      <c r="N1124" s="290" t="s">
        <v>43</v>
      </c>
      <c r="O1124" s="93"/>
      <c r="P1124" s="238">
        <f>O1124*H1124</f>
        <v>0</v>
      </c>
      <c r="Q1124" s="238">
        <v>0.0022000000000000001</v>
      </c>
      <c r="R1124" s="238">
        <f>Q1124*H1124</f>
        <v>0.10340000000000001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896</v>
      </c>
      <c r="AT1124" s="240" t="s">
        <v>478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1660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1659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2" customFormat="1" ht="24.15" customHeight="1">
      <c r="A1126" s="40"/>
      <c r="B1126" s="41"/>
      <c r="C1126" s="229" t="s">
        <v>1661</v>
      </c>
      <c r="D1126" s="229" t="s">
        <v>245</v>
      </c>
      <c r="E1126" s="230" t="s">
        <v>1662</v>
      </c>
      <c r="F1126" s="231" t="s">
        <v>1663</v>
      </c>
      <c r="G1126" s="232" t="s">
        <v>360</v>
      </c>
      <c r="H1126" s="233">
        <v>6</v>
      </c>
      <c r="I1126" s="234"/>
      <c r="J1126" s="235">
        <f>ROUND(I1126*H1126,2)</f>
        <v>0</v>
      </c>
      <c r="K1126" s="231" t="s">
        <v>249</v>
      </c>
      <c r="L1126" s="46"/>
      <c r="M1126" s="236" t="s">
        <v>1</v>
      </c>
      <c r="N1126" s="237" t="s">
        <v>43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1097</v>
      </c>
      <c r="AT1126" s="240" t="s">
        <v>245</v>
      </c>
      <c r="AU1126" s="240" t="s">
        <v>87</v>
      </c>
      <c r="AY1126" s="19" t="s">
        <v>242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85</v>
      </c>
      <c r="BK1126" s="241">
        <f>ROUND(I1126*H1126,2)</f>
        <v>0</v>
      </c>
      <c r="BL1126" s="19" t="s">
        <v>1097</v>
      </c>
      <c r="BM1126" s="240" t="s">
        <v>1664</v>
      </c>
    </row>
    <row r="1127" s="2" customFormat="1">
      <c r="A1127" s="40"/>
      <c r="B1127" s="41"/>
      <c r="C1127" s="42"/>
      <c r="D1127" s="242" t="s">
        <v>252</v>
      </c>
      <c r="E1127" s="42"/>
      <c r="F1127" s="243" t="s">
        <v>1665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252</v>
      </c>
      <c r="AU1127" s="19" t="s">
        <v>87</v>
      </c>
    </row>
    <row r="1128" s="2" customFormat="1">
      <c r="A1128" s="40"/>
      <c r="B1128" s="41"/>
      <c r="C1128" s="42"/>
      <c r="D1128" s="247" t="s">
        <v>254</v>
      </c>
      <c r="E1128" s="42"/>
      <c r="F1128" s="248" t="s">
        <v>1666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254</v>
      </c>
      <c r="AU1128" s="19" t="s">
        <v>87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1667</v>
      </c>
      <c r="G1129" s="260"/>
      <c r="H1129" s="263">
        <v>6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85</v>
      </c>
      <c r="AY1129" s="269" t="s">
        <v>242</v>
      </c>
    </row>
    <row r="1130" s="2" customFormat="1" ht="16.5" customHeight="1">
      <c r="A1130" s="40"/>
      <c r="B1130" s="41"/>
      <c r="C1130" s="281" t="s">
        <v>1668</v>
      </c>
      <c r="D1130" s="281" t="s">
        <v>478</v>
      </c>
      <c r="E1130" s="282" t="s">
        <v>1669</v>
      </c>
      <c r="F1130" s="283" t="s">
        <v>1670</v>
      </c>
      <c r="G1130" s="284" t="s">
        <v>360</v>
      </c>
      <c r="H1130" s="285">
        <v>6</v>
      </c>
      <c r="I1130" s="286"/>
      <c r="J1130" s="287">
        <f>ROUND(I1130*H1130,2)</f>
        <v>0</v>
      </c>
      <c r="K1130" s="283" t="s">
        <v>249</v>
      </c>
      <c r="L1130" s="288"/>
      <c r="M1130" s="289" t="s">
        <v>1</v>
      </c>
      <c r="N1130" s="290" t="s">
        <v>43</v>
      </c>
      <c r="O1130" s="93"/>
      <c r="P1130" s="238">
        <f>O1130*H1130</f>
        <v>0</v>
      </c>
      <c r="Q1130" s="238">
        <v>5.0000000000000002E-05</v>
      </c>
      <c r="R1130" s="238">
        <f>Q1130*H1130</f>
        <v>0.00030000000000000003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896</v>
      </c>
      <c r="AT1130" s="240" t="s">
        <v>478</v>
      </c>
      <c r="AU1130" s="240" t="s">
        <v>87</v>
      </c>
      <c r="AY1130" s="19" t="s">
        <v>242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85</v>
      </c>
      <c r="BK1130" s="241">
        <f>ROUND(I1130*H1130,2)</f>
        <v>0</v>
      </c>
      <c r="BL1130" s="19" t="s">
        <v>1097</v>
      </c>
      <c r="BM1130" s="240" t="s">
        <v>1671</v>
      </c>
    </row>
    <row r="1131" s="2" customFormat="1">
      <c r="A1131" s="40"/>
      <c r="B1131" s="41"/>
      <c r="C1131" s="42"/>
      <c r="D1131" s="242" t="s">
        <v>252</v>
      </c>
      <c r="E1131" s="42"/>
      <c r="F1131" s="243" t="s">
        <v>1670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252</v>
      </c>
      <c r="AU1131" s="19" t="s">
        <v>87</v>
      </c>
    </row>
    <row r="1132" s="2" customFormat="1" ht="16.5" customHeight="1">
      <c r="A1132" s="40"/>
      <c r="B1132" s="41"/>
      <c r="C1132" s="229" t="s">
        <v>1672</v>
      </c>
      <c r="D1132" s="229" t="s">
        <v>245</v>
      </c>
      <c r="E1132" s="230" t="s">
        <v>1673</v>
      </c>
      <c r="F1132" s="231" t="s">
        <v>1674</v>
      </c>
      <c r="G1132" s="232" t="s">
        <v>360</v>
      </c>
      <c r="H1132" s="233">
        <v>3</v>
      </c>
      <c r="I1132" s="234"/>
      <c r="J1132" s="235">
        <f>ROUND(I1132*H1132,2)</f>
        <v>0</v>
      </c>
      <c r="K1132" s="231" t="s">
        <v>249</v>
      </c>
      <c r="L1132" s="46"/>
      <c r="M1132" s="236" t="s">
        <v>1</v>
      </c>
      <c r="N1132" s="237" t="s">
        <v>43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1097</v>
      </c>
      <c r="AT1132" s="240" t="s">
        <v>245</v>
      </c>
      <c r="AU1132" s="240" t="s">
        <v>87</v>
      </c>
      <c r="AY1132" s="19" t="s">
        <v>242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85</v>
      </c>
      <c r="BK1132" s="241">
        <f>ROUND(I1132*H1132,2)</f>
        <v>0</v>
      </c>
      <c r="BL1132" s="19" t="s">
        <v>1097</v>
      </c>
      <c r="BM1132" s="240" t="s">
        <v>1675</v>
      </c>
    </row>
    <row r="1133" s="2" customFormat="1">
      <c r="A1133" s="40"/>
      <c r="B1133" s="41"/>
      <c r="C1133" s="42"/>
      <c r="D1133" s="242" t="s">
        <v>252</v>
      </c>
      <c r="E1133" s="42"/>
      <c r="F1133" s="243" t="s">
        <v>1676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252</v>
      </c>
      <c r="AU1133" s="19" t="s">
        <v>87</v>
      </c>
    </row>
    <row r="1134" s="2" customFormat="1">
      <c r="A1134" s="40"/>
      <c r="B1134" s="41"/>
      <c r="C1134" s="42"/>
      <c r="D1134" s="247" t="s">
        <v>254</v>
      </c>
      <c r="E1134" s="42"/>
      <c r="F1134" s="248" t="s">
        <v>1677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254</v>
      </c>
      <c r="AU1134" s="19" t="s">
        <v>87</v>
      </c>
    </row>
    <row r="1135" s="2" customFormat="1" ht="16.5" customHeight="1">
      <c r="A1135" s="40"/>
      <c r="B1135" s="41"/>
      <c r="C1135" s="281" t="s">
        <v>1678</v>
      </c>
      <c r="D1135" s="281" t="s">
        <v>478</v>
      </c>
      <c r="E1135" s="282" t="s">
        <v>1679</v>
      </c>
      <c r="F1135" s="283" t="s">
        <v>1680</v>
      </c>
      <c r="G1135" s="284" t="s">
        <v>360</v>
      </c>
      <c r="H1135" s="285">
        <v>3</v>
      </c>
      <c r="I1135" s="286"/>
      <c r="J1135" s="287">
        <f>ROUND(I1135*H1135,2)</f>
        <v>0</v>
      </c>
      <c r="K1135" s="283" t="s">
        <v>249</v>
      </c>
      <c r="L1135" s="288"/>
      <c r="M1135" s="289" t="s">
        <v>1</v>
      </c>
      <c r="N1135" s="290" t="s">
        <v>43</v>
      </c>
      <c r="O1135" s="93"/>
      <c r="P1135" s="238">
        <f>O1135*H1135</f>
        <v>0</v>
      </c>
      <c r="Q1135" s="238">
        <v>0.0011000000000000001</v>
      </c>
      <c r="R1135" s="238">
        <f>Q1135*H1135</f>
        <v>0.0033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896</v>
      </c>
      <c r="AT1135" s="240" t="s">
        <v>478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1681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1680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4" customFormat="1">
      <c r="A1137" s="14"/>
      <c r="B1137" s="259"/>
      <c r="C1137" s="260"/>
      <c r="D1137" s="242" t="s">
        <v>256</v>
      </c>
      <c r="E1137" s="261" t="s">
        <v>1</v>
      </c>
      <c r="F1137" s="262" t="s">
        <v>1682</v>
      </c>
      <c r="G1137" s="260"/>
      <c r="H1137" s="263">
        <v>3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9" t="s">
        <v>256</v>
      </c>
      <c r="AU1137" s="269" t="s">
        <v>87</v>
      </c>
      <c r="AV1137" s="14" t="s">
        <v>87</v>
      </c>
      <c r="AW1137" s="14" t="s">
        <v>36</v>
      </c>
      <c r="AX1137" s="14" t="s">
        <v>85</v>
      </c>
      <c r="AY1137" s="269" t="s">
        <v>242</v>
      </c>
    </row>
    <row r="1138" s="2" customFormat="1" ht="21.75" customHeight="1">
      <c r="A1138" s="40"/>
      <c r="B1138" s="41"/>
      <c r="C1138" s="229" t="s">
        <v>1683</v>
      </c>
      <c r="D1138" s="229" t="s">
        <v>245</v>
      </c>
      <c r="E1138" s="230" t="s">
        <v>1684</v>
      </c>
      <c r="F1138" s="231" t="s">
        <v>1685</v>
      </c>
      <c r="G1138" s="232" t="s">
        <v>360</v>
      </c>
      <c r="H1138" s="233">
        <v>168</v>
      </c>
      <c r="I1138" s="234"/>
      <c r="J1138" s="235">
        <f>ROUND(I1138*H1138,2)</f>
        <v>0</v>
      </c>
      <c r="K1138" s="231" t="s">
        <v>249</v>
      </c>
      <c r="L1138" s="46"/>
      <c r="M1138" s="236" t="s">
        <v>1</v>
      </c>
      <c r="N1138" s="237" t="s">
        <v>43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1097</v>
      </c>
      <c r="AT1138" s="240" t="s">
        <v>245</v>
      </c>
      <c r="AU1138" s="240" t="s">
        <v>87</v>
      </c>
      <c r="AY1138" s="19" t="s">
        <v>242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85</v>
      </c>
      <c r="BK1138" s="241">
        <f>ROUND(I1138*H1138,2)</f>
        <v>0</v>
      </c>
      <c r="BL1138" s="19" t="s">
        <v>1097</v>
      </c>
      <c r="BM1138" s="240" t="s">
        <v>1686</v>
      </c>
    </row>
    <row r="1139" s="2" customFormat="1">
      <c r="A1139" s="40"/>
      <c r="B1139" s="41"/>
      <c r="C1139" s="42"/>
      <c r="D1139" s="242" t="s">
        <v>252</v>
      </c>
      <c r="E1139" s="42"/>
      <c r="F1139" s="243" t="s">
        <v>1687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252</v>
      </c>
      <c r="AU1139" s="19" t="s">
        <v>87</v>
      </c>
    </row>
    <row r="1140" s="2" customFormat="1">
      <c r="A1140" s="40"/>
      <c r="B1140" s="41"/>
      <c r="C1140" s="42"/>
      <c r="D1140" s="247" t="s">
        <v>254</v>
      </c>
      <c r="E1140" s="42"/>
      <c r="F1140" s="248" t="s">
        <v>1688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254</v>
      </c>
      <c r="AU1140" s="19" t="s">
        <v>87</v>
      </c>
    </row>
    <row r="1141" s="2" customFormat="1" ht="16.5" customHeight="1">
      <c r="A1141" s="40"/>
      <c r="B1141" s="41"/>
      <c r="C1141" s="281" t="s">
        <v>1689</v>
      </c>
      <c r="D1141" s="281" t="s">
        <v>478</v>
      </c>
      <c r="E1141" s="282" t="s">
        <v>1690</v>
      </c>
      <c r="F1141" s="283" t="s">
        <v>1691</v>
      </c>
      <c r="G1141" s="284" t="s">
        <v>360</v>
      </c>
      <c r="H1141" s="285">
        <v>168</v>
      </c>
      <c r="I1141" s="286"/>
      <c r="J1141" s="287">
        <f>ROUND(I1141*H1141,2)</f>
        <v>0</v>
      </c>
      <c r="K1141" s="283" t="s">
        <v>249</v>
      </c>
      <c r="L1141" s="288"/>
      <c r="M1141" s="289" t="s">
        <v>1</v>
      </c>
      <c r="N1141" s="290" t="s">
        <v>43</v>
      </c>
      <c r="O1141" s="93"/>
      <c r="P1141" s="238">
        <f>O1141*H1141</f>
        <v>0</v>
      </c>
      <c r="Q1141" s="238">
        <v>0.00014999999999999999</v>
      </c>
      <c r="R1141" s="238">
        <f>Q1141*H1141</f>
        <v>0.025199999999999997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896</v>
      </c>
      <c r="AT1141" s="240" t="s">
        <v>478</v>
      </c>
      <c r="AU1141" s="240" t="s">
        <v>87</v>
      </c>
      <c r="AY1141" s="19" t="s">
        <v>242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9" t="s">
        <v>85</v>
      </c>
      <c r="BK1141" s="241">
        <f>ROUND(I1141*H1141,2)</f>
        <v>0</v>
      </c>
      <c r="BL1141" s="19" t="s">
        <v>1097</v>
      </c>
      <c r="BM1141" s="240" t="s">
        <v>1692</v>
      </c>
    </row>
    <row r="1142" s="2" customFormat="1">
      <c r="A1142" s="40"/>
      <c r="B1142" s="41"/>
      <c r="C1142" s="42"/>
      <c r="D1142" s="242" t="s">
        <v>252</v>
      </c>
      <c r="E1142" s="42"/>
      <c r="F1142" s="243" t="s">
        <v>1691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252</v>
      </c>
      <c r="AU1142" s="19" t="s">
        <v>87</v>
      </c>
    </row>
    <row r="1143" s="2" customFormat="1" ht="24.15" customHeight="1">
      <c r="A1143" s="40"/>
      <c r="B1143" s="41"/>
      <c r="C1143" s="229" t="s">
        <v>1693</v>
      </c>
      <c r="D1143" s="229" t="s">
        <v>245</v>
      </c>
      <c r="E1143" s="230" t="s">
        <v>1694</v>
      </c>
      <c r="F1143" s="231" t="s">
        <v>1695</v>
      </c>
      <c r="G1143" s="232" t="s">
        <v>262</v>
      </c>
      <c r="H1143" s="233">
        <v>223</v>
      </c>
      <c r="I1143" s="234"/>
      <c r="J1143" s="235">
        <f>ROUND(I1143*H1143,2)</f>
        <v>0</v>
      </c>
      <c r="K1143" s="231" t="s">
        <v>249</v>
      </c>
      <c r="L1143" s="46"/>
      <c r="M1143" s="236" t="s">
        <v>1</v>
      </c>
      <c r="N1143" s="237" t="s">
        <v>43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1097</v>
      </c>
      <c r="AT1143" s="240" t="s">
        <v>245</v>
      </c>
      <c r="AU1143" s="240" t="s">
        <v>87</v>
      </c>
      <c r="AY1143" s="19" t="s">
        <v>242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85</v>
      </c>
      <c r="BK1143" s="241">
        <f>ROUND(I1143*H1143,2)</f>
        <v>0</v>
      </c>
      <c r="BL1143" s="19" t="s">
        <v>1097</v>
      </c>
      <c r="BM1143" s="240" t="s">
        <v>1696</v>
      </c>
    </row>
    <row r="1144" s="2" customFormat="1">
      <c r="A1144" s="40"/>
      <c r="B1144" s="41"/>
      <c r="C1144" s="42"/>
      <c r="D1144" s="242" t="s">
        <v>252</v>
      </c>
      <c r="E1144" s="42"/>
      <c r="F1144" s="243" t="s">
        <v>1697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252</v>
      </c>
      <c r="AU1144" s="19" t="s">
        <v>87</v>
      </c>
    </row>
    <row r="1145" s="2" customFormat="1">
      <c r="A1145" s="40"/>
      <c r="B1145" s="41"/>
      <c r="C1145" s="42"/>
      <c r="D1145" s="247" t="s">
        <v>254</v>
      </c>
      <c r="E1145" s="42"/>
      <c r="F1145" s="248" t="s">
        <v>1698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254</v>
      </c>
      <c r="AU1145" s="19" t="s">
        <v>87</v>
      </c>
    </row>
    <row r="1146" s="14" customFormat="1">
      <c r="A1146" s="14"/>
      <c r="B1146" s="259"/>
      <c r="C1146" s="260"/>
      <c r="D1146" s="242" t="s">
        <v>256</v>
      </c>
      <c r="E1146" s="261" t="s">
        <v>1</v>
      </c>
      <c r="F1146" s="262" t="s">
        <v>1443</v>
      </c>
      <c r="G1146" s="260"/>
      <c r="H1146" s="263">
        <v>223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256</v>
      </c>
      <c r="AU1146" s="269" t="s">
        <v>87</v>
      </c>
      <c r="AV1146" s="14" t="s">
        <v>87</v>
      </c>
      <c r="AW1146" s="14" t="s">
        <v>36</v>
      </c>
      <c r="AX1146" s="14" t="s">
        <v>85</v>
      </c>
      <c r="AY1146" s="269" t="s">
        <v>242</v>
      </c>
    </row>
    <row r="1147" s="2" customFormat="1" ht="16.5" customHeight="1">
      <c r="A1147" s="40"/>
      <c r="B1147" s="41"/>
      <c r="C1147" s="281" t="s">
        <v>1699</v>
      </c>
      <c r="D1147" s="281" t="s">
        <v>478</v>
      </c>
      <c r="E1147" s="282" t="s">
        <v>1700</v>
      </c>
      <c r="F1147" s="283" t="s">
        <v>1701</v>
      </c>
      <c r="G1147" s="284" t="s">
        <v>262</v>
      </c>
      <c r="H1147" s="285">
        <v>223</v>
      </c>
      <c r="I1147" s="286"/>
      <c r="J1147" s="287">
        <f>ROUND(I1147*H1147,2)</f>
        <v>0</v>
      </c>
      <c r="K1147" s="283" t="s">
        <v>249</v>
      </c>
      <c r="L1147" s="288"/>
      <c r="M1147" s="289" t="s">
        <v>1</v>
      </c>
      <c r="N1147" s="290" t="s">
        <v>43</v>
      </c>
      <c r="O1147" s="93"/>
      <c r="P1147" s="238">
        <f>O1147*H1147</f>
        <v>0</v>
      </c>
      <c r="Q1147" s="238">
        <v>0.0015</v>
      </c>
      <c r="R1147" s="238">
        <f>Q1147*H1147</f>
        <v>0.33450000000000002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896</v>
      </c>
      <c r="AT1147" s="240" t="s">
        <v>478</v>
      </c>
      <c r="AU1147" s="240" t="s">
        <v>87</v>
      </c>
      <c r="AY1147" s="19" t="s">
        <v>242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85</v>
      </c>
      <c r="BK1147" s="241">
        <f>ROUND(I1147*H1147,2)</f>
        <v>0</v>
      </c>
      <c r="BL1147" s="19" t="s">
        <v>1097</v>
      </c>
      <c r="BM1147" s="240" t="s">
        <v>1702</v>
      </c>
    </row>
    <row r="1148" s="2" customFormat="1">
      <c r="A1148" s="40"/>
      <c r="B1148" s="41"/>
      <c r="C1148" s="42"/>
      <c r="D1148" s="242" t="s">
        <v>252</v>
      </c>
      <c r="E1148" s="42"/>
      <c r="F1148" s="243" t="s">
        <v>1701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252</v>
      </c>
      <c r="AU1148" s="19" t="s">
        <v>87</v>
      </c>
    </row>
    <row r="1149" s="2" customFormat="1" ht="16.5" customHeight="1">
      <c r="A1149" s="40"/>
      <c r="B1149" s="41"/>
      <c r="C1149" s="281" t="s">
        <v>1703</v>
      </c>
      <c r="D1149" s="281" t="s">
        <v>478</v>
      </c>
      <c r="E1149" s="282" t="s">
        <v>1704</v>
      </c>
      <c r="F1149" s="283" t="s">
        <v>1705</v>
      </c>
      <c r="G1149" s="284" t="s">
        <v>1614</v>
      </c>
      <c r="H1149" s="285">
        <v>113</v>
      </c>
      <c r="I1149" s="286"/>
      <c r="J1149" s="287">
        <f>ROUND(I1149*H1149,2)</f>
        <v>0</v>
      </c>
      <c r="K1149" s="283" t="s">
        <v>249</v>
      </c>
      <c r="L1149" s="288"/>
      <c r="M1149" s="289" t="s">
        <v>1</v>
      </c>
      <c r="N1149" s="290" t="s">
        <v>43</v>
      </c>
      <c r="O1149" s="93"/>
      <c r="P1149" s="238">
        <f>O1149*H1149</f>
        <v>0</v>
      </c>
      <c r="Q1149" s="238">
        <v>0.00020000000000000001</v>
      </c>
      <c r="R1149" s="238">
        <f>Q1149*H1149</f>
        <v>0.022600000000000002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896</v>
      </c>
      <c r="AT1149" s="240" t="s">
        <v>478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1706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1705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1707</v>
      </c>
      <c r="G1151" s="260"/>
      <c r="H1151" s="263">
        <v>113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24.15" customHeight="1">
      <c r="A1152" s="40"/>
      <c r="B1152" s="41"/>
      <c r="C1152" s="229" t="s">
        <v>1708</v>
      </c>
      <c r="D1152" s="229" t="s">
        <v>245</v>
      </c>
      <c r="E1152" s="230" t="s">
        <v>1709</v>
      </c>
      <c r="F1152" s="231" t="s">
        <v>1710</v>
      </c>
      <c r="G1152" s="232" t="s">
        <v>299</v>
      </c>
      <c r="H1152" s="233">
        <v>3.3999999999999999</v>
      </c>
      <c r="I1152" s="234"/>
      <c r="J1152" s="235">
        <f>ROUND(I1152*H1152,2)</f>
        <v>0</v>
      </c>
      <c r="K1152" s="231" t="s">
        <v>249</v>
      </c>
      <c r="L1152" s="46"/>
      <c r="M1152" s="236" t="s">
        <v>1</v>
      </c>
      <c r="N1152" s="237" t="s">
        <v>43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1097</v>
      </c>
      <c r="AT1152" s="240" t="s">
        <v>245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1711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1712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7" t="s">
        <v>254</v>
      </c>
      <c r="E1154" s="42"/>
      <c r="F1154" s="248" t="s">
        <v>1713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254</v>
      </c>
      <c r="AU1154" s="19" t="s">
        <v>87</v>
      </c>
    </row>
    <row r="1155" s="2" customFormat="1" ht="24.15" customHeight="1">
      <c r="A1155" s="40"/>
      <c r="B1155" s="41"/>
      <c r="C1155" s="229" t="s">
        <v>1714</v>
      </c>
      <c r="D1155" s="229" t="s">
        <v>245</v>
      </c>
      <c r="E1155" s="230" t="s">
        <v>1715</v>
      </c>
      <c r="F1155" s="231" t="s">
        <v>1716</v>
      </c>
      <c r="G1155" s="232" t="s">
        <v>360</v>
      </c>
      <c r="H1155" s="233">
        <v>168</v>
      </c>
      <c r="I1155" s="234"/>
      <c r="J1155" s="235">
        <f>ROUND(I1155*H1155,2)</f>
        <v>0</v>
      </c>
      <c r="K1155" s="231" t="s">
        <v>1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1717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1716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12" customFormat="1" ht="22.8" customHeight="1">
      <c r="A1157" s="12"/>
      <c r="B1157" s="213"/>
      <c r="C1157" s="214"/>
      <c r="D1157" s="215" t="s">
        <v>77</v>
      </c>
      <c r="E1157" s="227" t="s">
        <v>1718</v>
      </c>
      <c r="F1157" s="227" t="s">
        <v>1719</v>
      </c>
      <c r="G1157" s="214"/>
      <c r="H1157" s="214"/>
      <c r="I1157" s="217"/>
      <c r="J1157" s="228">
        <f>BK1157</f>
        <v>0</v>
      </c>
      <c r="K1157" s="214"/>
      <c r="L1157" s="219"/>
      <c r="M1157" s="220"/>
      <c r="N1157" s="221"/>
      <c r="O1157" s="221"/>
      <c r="P1157" s="222">
        <f>SUM(P1158:P1403)</f>
        <v>0</v>
      </c>
      <c r="Q1157" s="221"/>
      <c r="R1157" s="222">
        <f>SUM(R1158:R1403)</f>
        <v>36.685570369999994</v>
      </c>
      <c r="S1157" s="221"/>
      <c r="T1157" s="223">
        <f>SUM(T1158:T1403)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4" t="s">
        <v>87</v>
      </c>
      <c r="AT1157" s="225" t="s">
        <v>77</v>
      </c>
      <c r="AU1157" s="225" t="s">
        <v>85</v>
      </c>
      <c r="AY1157" s="224" t="s">
        <v>242</v>
      </c>
      <c r="BK1157" s="226">
        <f>SUM(BK1158:BK1403)</f>
        <v>0</v>
      </c>
    </row>
    <row r="1158" s="2" customFormat="1" ht="33" customHeight="1">
      <c r="A1158" s="40"/>
      <c r="B1158" s="41"/>
      <c r="C1158" s="229" t="s">
        <v>1720</v>
      </c>
      <c r="D1158" s="229" t="s">
        <v>245</v>
      </c>
      <c r="E1158" s="230" t="s">
        <v>1721</v>
      </c>
      <c r="F1158" s="231" t="s">
        <v>1722</v>
      </c>
      <c r="G1158" s="232" t="s">
        <v>248</v>
      </c>
      <c r="H1158" s="233">
        <v>7.8300000000000001</v>
      </c>
      <c r="I1158" s="234"/>
      <c r="J1158" s="235">
        <f>ROUND(I1158*H1158,2)</f>
        <v>0</v>
      </c>
      <c r="K1158" s="231" t="s">
        <v>249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0.00023000000000000001</v>
      </c>
      <c r="R1158" s="238">
        <f>Q1158*H1158</f>
        <v>0.0018009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1723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1724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2" customFormat="1">
      <c r="A1160" s="40"/>
      <c r="B1160" s="41"/>
      <c r="C1160" s="42"/>
      <c r="D1160" s="247" t="s">
        <v>254</v>
      </c>
      <c r="E1160" s="42"/>
      <c r="F1160" s="248" t="s">
        <v>1725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254</v>
      </c>
      <c r="AU1160" s="19" t="s">
        <v>87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1726</v>
      </c>
      <c r="G1161" s="260"/>
      <c r="H1161" s="263">
        <v>7.8300000000000001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85</v>
      </c>
      <c r="AY1161" s="269" t="s">
        <v>242</v>
      </c>
    </row>
    <row r="1162" s="2" customFormat="1" ht="24.15" customHeight="1">
      <c r="A1162" s="40"/>
      <c r="B1162" s="41"/>
      <c r="C1162" s="281" t="s">
        <v>1727</v>
      </c>
      <c r="D1162" s="281" t="s">
        <v>478</v>
      </c>
      <c r="E1162" s="282" t="s">
        <v>1728</v>
      </c>
      <c r="F1162" s="283" t="s">
        <v>1729</v>
      </c>
      <c r="G1162" s="284" t="s">
        <v>248</v>
      </c>
      <c r="H1162" s="285">
        <v>7.8300000000000001</v>
      </c>
      <c r="I1162" s="286"/>
      <c r="J1162" s="287">
        <f>ROUND(I1162*H1162,2)</f>
        <v>0</v>
      </c>
      <c r="K1162" s="283" t="s">
        <v>249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0.038289999999999998</v>
      </c>
      <c r="R1162" s="238">
        <f>Q1162*H1162</f>
        <v>0.29981069999999999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1730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1729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1731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1.75" customHeight="1">
      <c r="A1165" s="40"/>
      <c r="B1165" s="41"/>
      <c r="C1165" s="229" t="s">
        <v>1732</v>
      </c>
      <c r="D1165" s="229" t="s">
        <v>245</v>
      </c>
      <c r="E1165" s="230" t="s">
        <v>1733</v>
      </c>
      <c r="F1165" s="231" t="s">
        <v>1734</v>
      </c>
      <c r="G1165" s="232" t="s">
        <v>248</v>
      </c>
      <c r="H1165" s="233">
        <v>7.524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0.00010000000000000001</v>
      </c>
      <c r="R1165" s="238">
        <f>Q1165*H1165</f>
        <v>0.00075240000000000007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1735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1736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1737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1738</v>
      </c>
      <c r="G1168" s="260"/>
      <c r="H1168" s="263">
        <v>2.8197000000000001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4" customFormat="1">
      <c r="A1169" s="14"/>
      <c r="B1169" s="259"/>
      <c r="C1169" s="260"/>
      <c r="D1169" s="242" t="s">
        <v>256</v>
      </c>
      <c r="E1169" s="261" t="s">
        <v>1</v>
      </c>
      <c r="F1169" s="262" t="s">
        <v>1739</v>
      </c>
      <c r="G1169" s="260"/>
      <c r="H1169" s="263">
        <v>1.9040000000000001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256</v>
      </c>
      <c r="AU1169" s="269" t="s">
        <v>87</v>
      </c>
      <c r="AV1169" s="14" t="s">
        <v>87</v>
      </c>
      <c r="AW1169" s="14" t="s">
        <v>36</v>
      </c>
      <c r="AX1169" s="14" t="s">
        <v>78</v>
      </c>
      <c r="AY1169" s="269" t="s">
        <v>242</v>
      </c>
    </row>
    <row r="1170" s="14" customFormat="1">
      <c r="A1170" s="14"/>
      <c r="B1170" s="259"/>
      <c r="C1170" s="260"/>
      <c r="D1170" s="242" t="s">
        <v>256</v>
      </c>
      <c r="E1170" s="261" t="s">
        <v>1</v>
      </c>
      <c r="F1170" s="262" t="s">
        <v>1740</v>
      </c>
      <c r="G1170" s="260"/>
      <c r="H1170" s="263">
        <v>2.7999999999999998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9" t="s">
        <v>256</v>
      </c>
      <c r="AU1170" s="269" t="s">
        <v>87</v>
      </c>
      <c r="AV1170" s="14" t="s">
        <v>87</v>
      </c>
      <c r="AW1170" s="14" t="s">
        <v>36</v>
      </c>
      <c r="AX1170" s="14" t="s">
        <v>78</v>
      </c>
      <c r="AY1170" s="269" t="s">
        <v>242</v>
      </c>
    </row>
    <row r="1171" s="15" customFormat="1">
      <c r="A1171" s="15"/>
      <c r="B1171" s="270"/>
      <c r="C1171" s="271"/>
      <c r="D1171" s="242" t="s">
        <v>256</v>
      </c>
      <c r="E1171" s="272" t="s">
        <v>1</v>
      </c>
      <c r="F1171" s="273" t="s">
        <v>269</v>
      </c>
      <c r="G1171" s="271"/>
      <c r="H1171" s="274">
        <v>7.5236999999999998</v>
      </c>
      <c r="I1171" s="275"/>
      <c r="J1171" s="271"/>
      <c r="K1171" s="271"/>
      <c r="L1171" s="276"/>
      <c r="M1171" s="277"/>
      <c r="N1171" s="278"/>
      <c r="O1171" s="278"/>
      <c r="P1171" s="278"/>
      <c r="Q1171" s="278"/>
      <c r="R1171" s="278"/>
      <c r="S1171" s="278"/>
      <c r="T1171" s="27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0" t="s">
        <v>256</v>
      </c>
      <c r="AU1171" s="280" t="s">
        <v>87</v>
      </c>
      <c r="AV1171" s="15" t="s">
        <v>250</v>
      </c>
      <c r="AW1171" s="15" t="s">
        <v>36</v>
      </c>
      <c r="AX1171" s="15" t="s">
        <v>85</v>
      </c>
      <c r="AY1171" s="280" t="s">
        <v>242</v>
      </c>
    </row>
    <row r="1172" s="2" customFormat="1" ht="16.5" customHeight="1">
      <c r="A1172" s="40"/>
      <c r="B1172" s="41"/>
      <c r="C1172" s="281" t="s">
        <v>1741</v>
      </c>
      <c r="D1172" s="281" t="s">
        <v>478</v>
      </c>
      <c r="E1172" s="282" t="s">
        <v>1742</v>
      </c>
      <c r="F1172" s="283" t="s">
        <v>1743</v>
      </c>
      <c r="G1172" s="284" t="s">
        <v>248</v>
      </c>
      <c r="H1172" s="285">
        <v>7.524</v>
      </c>
      <c r="I1172" s="286"/>
      <c r="J1172" s="287">
        <f>ROUND(I1172*H1172,2)</f>
        <v>0</v>
      </c>
      <c r="K1172" s="283" t="s">
        <v>1</v>
      </c>
      <c r="L1172" s="288"/>
      <c r="M1172" s="289" t="s">
        <v>1</v>
      </c>
      <c r="N1172" s="290" t="s">
        <v>43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896</v>
      </c>
      <c r="AT1172" s="240" t="s">
        <v>478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1744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1743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2" t="s">
        <v>1050</v>
      </c>
      <c r="E1174" s="42"/>
      <c r="F1174" s="291" t="s">
        <v>1745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1050</v>
      </c>
      <c r="AU1174" s="19" t="s">
        <v>87</v>
      </c>
    </row>
    <row r="1175" s="2" customFormat="1" ht="24.15" customHeight="1">
      <c r="A1175" s="40"/>
      <c r="B1175" s="41"/>
      <c r="C1175" s="229" t="s">
        <v>1746</v>
      </c>
      <c r="D1175" s="229" t="s">
        <v>245</v>
      </c>
      <c r="E1175" s="230" t="s">
        <v>1747</v>
      </c>
      <c r="F1175" s="231" t="s">
        <v>1748</v>
      </c>
      <c r="G1175" s="232" t="s">
        <v>262</v>
      </c>
      <c r="H1175" s="233">
        <v>13.25</v>
      </c>
      <c r="I1175" s="234"/>
      <c r="J1175" s="235">
        <f>ROUND(I1175*H1175,2)</f>
        <v>0</v>
      </c>
      <c r="K1175" s="231" t="s">
        <v>249</v>
      </c>
      <c r="L1175" s="46"/>
      <c r="M1175" s="236" t="s">
        <v>1</v>
      </c>
      <c r="N1175" s="237" t="s">
        <v>43</v>
      </c>
      <c r="O1175" s="93"/>
      <c r="P1175" s="238">
        <f>O1175*H1175</f>
        <v>0</v>
      </c>
      <c r="Q1175" s="238">
        <v>0.00067000000000000002</v>
      </c>
      <c r="R1175" s="238">
        <f>Q1175*H1175</f>
        <v>0.0088775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250</v>
      </c>
      <c r="AT1175" s="240" t="s">
        <v>245</v>
      </c>
      <c r="AU1175" s="240" t="s">
        <v>87</v>
      </c>
      <c r="AY1175" s="19" t="s">
        <v>242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85</v>
      </c>
      <c r="BK1175" s="241">
        <f>ROUND(I1175*H1175,2)</f>
        <v>0</v>
      </c>
      <c r="BL1175" s="19" t="s">
        <v>250</v>
      </c>
      <c r="BM1175" s="240" t="s">
        <v>1749</v>
      </c>
    </row>
    <row r="1176" s="2" customFormat="1">
      <c r="A1176" s="40"/>
      <c r="B1176" s="41"/>
      <c r="C1176" s="42"/>
      <c r="D1176" s="242" t="s">
        <v>252</v>
      </c>
      <c r="E1176" s="42"/>
      <c r="F1176" s="243" t="s">
        <v>1750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252</v>
      </c>
      <c r="AU1176" s="19" t="s">
        <v>87</v>
      </c>
    </row>
    <row r="1177" s="2" customFormat="1">
      <c r="A1177" s="40"/>
      <c r="B1177" s="41"/>
      <c r="C1177" s="42"/>
      <c r="D1177" s="247" t="s">
        <v>254</v>
      </c>
      <c r="E1177" s="42"/>
      <c r="F1177" s="248" t="s">
        <v>1751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254</v>
      </c>
      <c r="AU1177" s="19" t="s">
        <v>87</v>
      </c>
    </row>
    <row r="1178" s="14" customFormat="1">
      <c r="A1178" s="14"/>
      <c r="B1178" s="259"/>
      <c r="C1178" s="260"/>
      <c r="D1178" s="242" t="s">
        <v>256</v>
      </c>
      <c r="E1178" s="261" t="s">
        <v>1</v>
      </c>
      <c r="F1178" s="262" t="s">
        <v>1752</v>
      </c>
      <c r="G1178" s="260"/>
      <c r="H1178" s="263">
        <v>13.25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256</v>
      </c>
      <c r="AU1178" s="269" t="s">
        <v>87</v>
      </c>
      <c r="AV1178" s="14" t="s">
        <v>87</v>
      </c>
      <c r="AW1178" s="14" t="s">
        <v>36</v>
      </c>
      <c r="AX1178" s="14" t="s">
        <v>85</v>
      </c>
      <c r="AY1178" s="269" t="s">
        <v>242</v>
      </c>
    </row>
    <row r="1179" s="2" customFormat="1" ht="24.15" customHeight="1">
      <c r="A1179" s="40"/>
      <c r="B1179" s="41"/>
      <c r="C1179" s="281" t="s">
        <v>1753</v>
      </c>
      <c r="D1179" s="281" t="s">
        <v>478</v>
      </c>
      <c r="E1179" s="282" t="s">
        <v>1754</v>
      </c>
      <c r="F1179" s="283" t="s">
        <v>1755</v>
      </c>
      <c r="G1179" s="284" t="s">
        <v>262</v>
      </c>
      <c r="H1179" s="285">
        <v>13.25</v>
      </c>
      <c r="I1179" s="286"/>
      <c r="J1179" s="287">
        <f>ROUND(I1179*H1179,2)</f>
        <v>0</v>
      </c>
      <c r="K1179" s="283" t="s">
        <v>249</v>
      </c>
      <c r="L1179" s="288"/>
      <c r="M1179" s="289" t="s">
        <v>1</v>
      </c>
      <c r="N1179" s="290" t="s">
        <v>43</v>
      </c>
      <c r="O1179" s="93"/>
      <c r="P1179" s="238">
        <f>O1179*H1179</f>
        <v>0</v>
      </c>
      <c r="Q1179" s="238">
        <v>0.029999999999999999</v>
      </c>
      <c r="R1179" s="238">
        <f>Q1179*H1179</f>
        <v>0.39749999999999996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481</v>
      </c>
      <c r="AT1179" s="240" t="s">
        <v>478</v>
      </c>
      <c r="AU1179" s="240" t="s">
        <v>87</v>
      </c>
      <c r="AY1179" s="19" t="s">
        <v>242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85</v>
      </c>
      <c r="BK1179" s="241">
        <f>ROUND(I1179*H1179,2)</f>
        <v>0</v>
      </c>
      <c r="BL1179" s="19" t="s">
        <v>250</v>
      </c>
      <c r="BM1179" s="240" t="s">
        <v>1756</v>
      </c>
    </row>
    <row r="1180" s="2" customFormat="1">
      <c r="A1180" s="40"/>
      <c r="B1180" s="41"/>
      <c r="C1180" s="42"/>
      <c r="D1180" s="242" t="s">
        <v>252</v>
      </c>
      <c r="E1180" s="42"/>
      <c r="F1180" s="243" t="s">
        <v>1755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252</v>
      </c>
      <c r="AU1180" s="19" t="s">
        <v>87</v>
      </c>
    </row>
    <row r="1181" s="2" customFormat="1">
      <c r="A1181" s="40"/>
      <c r="B1181" s="41"/>
      <c r="C1181" s="42"/>
      <c r="D1181" s="242" t="s">
        <v>1050</v>
      </c>
      <c r="E1181" s="42"/>
      <c r="F1181" s="291" t="s">
        <v>1757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1050</v>
      </c>
      <c r="AU1181" s="19" t="s">
        <v>87</v>
      </c>
    </row>
    <row r="1182" s="2" customFormat="1" ht="37.8" customHeight="1">
      <c r="A1182" s="40"/>
      <c r="B1182" s="41"/>
      <c r="C1182" s="229" t="s">
        <v>1758</v>
      </c>
      <c r="D1182" s="229" t="s">
        <v>245</v>
      </c>
      <c r="E1182" s="230" t="s">
        <v>1759</v>
      </c>
      <c r="F1182" s="231" t="s">
        <v>1760</v>
      </c>
      <c r="G1182" s="232" t="s">
        <v>262</v>
      </c>
      <c r="H1182" s="233">
        <v>36.649999999999999</v>
      </c>
      <c r="I1182" s="234"/>
      <c r="J1182" s="235">
        <f>ROUND(I1182*H1182,2)</f>
        <v>0</v>
      </c>
      <c r="K1182" s="231" t="s">
        <v>249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0.00072000000000000005</v>
      </c>
      <c r="R1182" s="238">
        <f>Q1182*H1182</f>
        <v>0.026388000000000002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7" t="s">
        <v>254</v>
      </c>
      <c r="E1184" s="42"/>
      <c r="F1184" s="248" t="s">
        <v>1763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254</v>
      </c>
      <c r="AU1184" s="19" t="s">
        <v>87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1764</v>
      </c>
      <c r="G1185" s="260"/>
      <c r="H1185" s="263">
        <v>11.399999999999999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4" customFormat="1">
      <c r="A1186" s="14"/>
      <c r="B1186" s="259"/>
      <c r="C1186" s="260"/>
      <c r="D1186" s="242" t="s">
        <v>256</v>
      </c>
      <c r="E1186" s="261" t="s">
        <v>1</v>
      </c>
      <c r="F1186" s="262" t="s">
        <v>1765</v>
      </c>
      <c r="G1186" s="260"/>
      <c r="H1186" s="263">
        <v>25.25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9" t="s">
        <v>256</v>
      </c>
      <c r="AU1186" s="269" t="s">
        <v>87</v>
      </c>
      <c r="AV1186" s="14" t="s">
        <v>87</v>
      </c>
      <c r="AW1186" s="14" t="s">
        <v>36</v>
      </c>
      <c r="AX1186" s="14" t="s">
        <v>78</v>
      </c>
      <c r="AY1186" s="269" t="s">
        <v>242</v>
      </c>
    </row>
    <row r="1187" s="15" customFormat="1">
      <c r="A1187" s="15"/>
      <c r="B1187" s="270"/>
      <c r="C1187" s="271"/>
      <c r="D1187" s="242" t="s">
        <v>256</v>
      </c>
      <c r="E1187" s="272" t="s">
        <v>1</v>
      </c>
      <c r="F1187" s="273" t="s">
        <v>269</v>
      </c>
      <c r="G1187" s="271"/>
      <c r="H1187" s="274">
        <v>36.649999999999999</v>
      </c>
      <c r="I1187" s="275"/>
      <c r="J1187" s="271"/>
      <c r="K1187" s="271"/>
      <c r="L1187" s="276"/>
      <c r="M1187" s="277"/>
      <c r="N1187" s="278"/>
      <c r="O1187" s="278"/>
      <c r="P1187" s="278"/>
      <c r="Q1187" s="278"/>
      <c r="R1187" s="278"/>
      <c r="S1187" s="278"/>
      <c r="T1187" s="279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0" t="s">
        <v>256</v>
      </c>
      <c r="AU1187" s="280" t="s">
        <v>87</v>
      </c>
      <c r="AV1187" s="15" t="s">
        <v>250</v>
      </c>
      <c r="AW1187" s="15" t="s">
        <v>36</v>
      </c>
      <c r="AX1187" s="15" t="s">
        <v>85</v>
      </c>
      <c r="AY1187" s="280" t="s">
        <v>242</v>
      </c>
    </row>
    <row r="1188" s="2" customFormat="1" ht="24.15" customHeight="1">
      <c r="A1188" s="40"/>
      <c r="B1188" s="41"/>
      <c r="C1188" s="281" t="s">
        <v>1766</v>
      </c>
      <c r="D1188" s="281" t="s">
        <v>478</v>
      </c>
      <c r="E1188" s="282" t="s">
        <v>1767</v>
      </c>
      <c r="F1188" s="283" t="s">
        <v>1768</v>
      </c>
      <c r="G1188" s="284" t="s">
        <v>262</v>
      </c>
      <c r="H1188" s="285">
        <v>25.25</v>
      </c>
      <c r="I1188" s="286"/>
      <c r="J1188" s="287">
        <f>ROUND(I1188*H1188,2)</f>
        <v>0</v>
      </c>
      <c r="K1188" s="283" t="s">
        <v>249</v>
      </c>
      <c r="L1188" s="288"/>
      <c r="M1188" s="289" t="s">
        <v>1</v>
      </c>
      <c r="N1188" s="290" t="s">
        <v>43</v>
      </c>
      <c r="O1188" s="93"/>
      <c r="P1188" s="238">
        <f>O1188*H1188</f>
        <v>0</v>
      </c>
      <c r="Q1188" s="238">
        <v>0.050000000000000003</v>
      </c>
      <c r="R1188" s="238">
        <f>Q1188*H1188</f>
        <v>1.2625000000000002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896</v>
      </c>
      <c r="AT1188" s="240" t="s">
        <v>478</v>
      </c>
      <c r="AU1188" s="240" t="s">
        <v>87</v>
      </c>
      <c r="AY1188" s="19" t="s">
        <v>242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85</v>
      </c>
      <c r="BK1188" s="241">
        <f>ROUND(I1188*H1188,2)</f>
        <v>0</v>
      </c>
      <c r="BL1188" s="19" t="s">
        <v>1097</v>
      </c>
      <c r="BM1188" s="240" t="s">
        <v>1769</v>
      </c>
    </row>
    <row r="1189" s="2" customFormat="1">
      <c r="A1189" s="40"/>
      <c r="B1189" s="41"/>
      <c r="C1189" s="42"/>
      <c r="D1189" s="242" t="s">
        <v>252</v>
      </c>
      <c r="E1189" s="42"/>
      <c r="F1189" s="243" t="s">
        <v>1768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252</v>
      </c>
      <c r="AU1189" s="19" t="s">
        <v>87</v>
      </c>
    </row>
    <row r="1190" s="2" customFormat="1">
      <c r="A1190" s="40"/>
      <c r="B1190" s="41"/>
      <c r="C1190" s="42"/>
      <c r="D1190" s="242" t="s">
        <v>1050</v>
      </c>
      <c r="E1190" s="42"/>
      <c r="F1190" s="291" t="s">
        <v>1770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1050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1" t="s">
        <v>1</v>
      </c>
      <c r="F1191" s="262" t="s">
        <v>1765</v>
      </c>
      <c r="G1191" s="260"/>
      <c r="H1191" s="263">
        <v>25.25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36</v>
      </c>
      <c r="AX1191" s="14" t="s">
        <v>85</v>
      </c>
      <c r="AY1191" s="269" t="s">
        <v>242</v>
      </c>
    </row>
    <row r="1192" s="2" customFormat="1" ht="24.15" customHeight="1">
      <c r="A1192" s="40"/>
      <c r="B1192" s="41"/>
      <c r="C1192" s="281" t="s">
        <v>1771</v>
      </c>
      <c r="D1192" s="281" t="s">
        <v>478</v>
      </c>
      <c r="E1192" s="282" t="s">
        <v>1772</v>
      </c>
      <c r="F1192" s="283" t="s">
        <v>1773</v>
      </c>
      <c r="G1192" s="284" t="s">
        <v>262</v>
      </c>
      <c r="H1192" s="285">
        <v>11.4</v>
      </c>
      <c r="I1192" s="286"/>
      <c r="J1192" s="287">
        <f>ROUND(I1192*H1192,2)</f>
        <v>0</v>
      </c>
      <c r="K1192" s="283" t="s">
        <v>249</v>
      </c>
      <c r="L1192" s="288"/>
      <c r="M1192" s="289" t="s">
        <v>1</v>
      </c>
      <c r="N1192" s="290" t="s">
        <v>43</v>
      </c>
      <c r="O1192" s="93"/>
      <c r="P1192" s="238">
        <f>O1192*H1192</f>
        <v>0</v>
      </c>
      <c r="Q1192" s="238">
        <v>0.02</v>
      </c>
      <c r="R1192" s="238">
        <f>Q1192*H1192</f>
        <v>0.22800000000000001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896</v>
      </c>
      <c r="AT1192" s="240" t="s">
        <v>478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1774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1773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2" t="s">
        <v>1050</v>
      </c>
      <c r="E1194" s="42"/>
      <c r="F1194" s="291" t="s">
        <v>1775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1050</v>
      </c>
      <c r="AU1194" s="19" t="s">
        <v>87</v>
      </c>
    </row>
    <row r="1195" s="2" customFormat="1" ht="24.15" customHeight="1">
      <c r="A1195" s="40"/>
      <c r="B1195" s="41"/>
      <c r="C1195" s="229" t="s">
        <v>1776</v>
      </c>
      <c r="D1195" s="229" t="s">
        <v>245</v>
      </c>
      <c r="E1195" s="230" t="s">
        <v>1777</v>
      </c>
      <c r="F1195" s="231" t="s">
        <v>1778</v>
      </c>
      <c r="G1195" s="232" t="s">
        <v>248</v>
      </c>
      <c r="H1195" s="233">
        <v>444.24000000000001</v>
      </c>
      <c r="I1195" s="234"/>
      <c r="J1195" s="235">
        <f>ROUND(I1195*H1195,2)</f>
        <v>0</v>
      </c>
      <c r="K1195" s="231" t="s">
        <v>249</v>
      </c>
      <c r="L1195" s="46"/>
      <c r="M1195" s="236" t="s">
        <v>1</v>
      </c>
      <c r="N1195" s="237" t="s">
        <v>43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1097</v>
      </c>
      <c r="AT1195" s="240" t="s">
        <v>245</v>
      </c>
      <c r="AU1195" s="240" t="s">
        <v>87</v>
      </c>
      <c r="AY1195" s="19" t="s">
        <v>242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85</v>
      </c>
      <c r="BK1195" s="241">
        <f>ROUND(I1195*H1195,2)</f>
        <v>0</v>
      </c>
      <c r="BL1195" s="19" t="s">
        <v>1097</v>
      </c>
      <c r="BM1195" s="240" t="s">
        <v>1779</v>
      </c>
    </row>
    <row r="1196" s="2" customFormat="1">
      <c r="A1196" s="40"/>
      <c r="B1196" s="41"/>
      <c r="C1196" s="42"/>
      <c r="D1196" s="242" t="s">
        <v>252</v>
      </c>
      <c r="E1196" s="42"/>
      <c r="F1196" s="243" t="s">
        <v>1780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252</v>
      </c>
      <c r="AU1196" s="19" t="s">
        <v>87</v>
      </c>
    </row>
    <row r="1197" s="2" customFormat="1">
      <c r="A1197" s="40"/>
      <c r="B1197" s="41"/>
      <c r="C1197" s="42"/>
      <c r="D1197" s="247" t="s">
        <v>254</v>
      </c>
      <c r="E1197" s="42"/>
      <c r="F1197" s="248" t="s">
        <v>1781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254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1" t="s">
        <v>1</v>
      </c>
      <c r="F1198" s="262" t="s">
        <v>1782</v>
      </c>
      <c r="G1198" s="260"/>
      <c r="H1198" s="263">
        <v>444.24000000000001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36</v>
      </c>
      <c r="AX1198" s="14" t="s">
        <v>85</v>
      </c>
      <c r="AY1198" s="269" t="s">
        <v>242</v>
      </c>
    </row>
    <row r="1199" s="2" customFormat="1" ht="33" customHeight="1">
      <c r="A1199" s="40"/>
      <c r="B1199" s="41"/>
      <c r="C1199" s="281" t="s">
        <v>1783</v>
      </c>
      <c r="D1199" s="281" t="s">
        <v>478</v>
      </c>
      <c r="E1199" s="282" t="s">
        <v>1784</v>
      </c>
      <c r="F1199" s="283" t="s">
        <v>1785</v>
      </c>
      <c r="G1199" s="284" t="s">
        <v>248</v>
      </c>
      <c r="H1199" s="285">
        <v>466.452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0.035999999999999997</v>
      </c>
      <c r="R1199" s="238">
        <f>Q1199*H1199</f>
        <v>16.792271999999997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1786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1785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0"/>
      <c r="F1201" s="262" t="s">
        <v>1787</v>
      </c>
      <c r="G1201" s="260"/>
      <c r="H1201" s="263">
        <v>466.452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4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29" t="s">
        <v>1788</v>
      </c>
      <c r="D1202" s="229" t="s">
        <v>245</v>
      </c>
      <c r="E1202" s="230" t="s">
        <v>1789</v>
      </c>
      <c r="F1202" s="231" t="s">
        <v>1790</v>
      </c>
      <c r="G1202" s="232" t="s">
        <v>248</v>
      </c>
      <c r="H1202" s="233">
        <v>444.24000000000001</v>
      </c>
      <c r="I1202" s="234"/>
      <c r="J1202" s="235">
        <f>ROUND(I1202*H1202,2)</f>
        <v>0</v>
      </c>
      <c r="K1202" s="231" t="s">
        <v>249</v>
      </c>
      <c r="L1202" s="46"/>
      <c r="M1202" s="236" t="s">
        <v>1</v>
      </c>
      <c r="N1202" s="237" t="s">
        <v>43</v>
      </c>
      <c r="O1202" s="93"/>
      <c r="P1202" s="238">
        <f>O1202*H1202</f>
        <v>0</v>
      </c>
      <c r="Q1202" s="238">
        <v>2.0000000000000002E-05</v>
      </c>
      <c r="R1202" s="238">
        <f>Q1202*H1202</f>
        <v>0.0088848000000000017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1097</v>
      </c>
      <c r="AT1202" s="240" t="s">
        <v>245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1791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1792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2" customFormat="1">
      <c r="A1204" s="40"/>
      <c r="B1204" s="41"/>
      <c r="C1204" s="42"/>
      <c r="D1204" s="247" t="s">
        <v>254</v>
      </c>
      <c r="E1204" s="42"/>
      <c r="F1204" s="248" t="s">
        <v>1793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254</v>
      </c>
      <c r="AU1204" s="19" t="s">
        <v>87</v>
      </c>
    </row>
    <row r="1205" s="14" customFormat="1">
      <c r="A1205" s="14"/>
      <c r="B1205" s="259"/>
      <c r="C1205" s="260"/>
      <c r="D1205" s="242" t="s">
        <v>256</v>
      </c>
      <c r="E1205" s="261" t="s">
        <v>1</v>
      </c>
      <c r="F1205" s="262" t="s">
        <v>1782</v>
      </c>
      <c r="G1205" s="260"/>
      <c r="H1205" s="263">
        <v>444.24000000000001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9" t="s">
        <v>256</v>
      </c>
      <c r="AU1205" s="269" t="s">
        <v>87</v>
      </c>
      <c r="AV1205" s="14" t="s">
        <v>87</v>
      </c>
      <c r="AW1205" s="14" t="s">
        <v>36</v>
      </c>
      <c r="AX1205" s="14" t="s">
        <v>85</v>
      </c>
      <c r="AY1205" s="269" t="s">
        <v>242</v>
      </c>
    </row>
    <row r="1206" s="2" customFormat="1" ht="16.5" customHeight="1">
      <c r="A1206" s="40"/>
      <c r="B1206" s="41"/>
      <c r="C1206" s="281" t="s">
        <v>1794</v>
      </c>
      <c r="D1206" s="281" t="s">
        <v>478</v>
      </c>
      <c r="E1206" s="282" t="s">
        <v>1795</v>
      </c>
      <c r="F1206" s="283" t="s">
        <v>1796</v>
      </c>
      <c r="G1206" s="284" t="s">
        <v>360</v>
      </c>
      <c r="H1206" s="285">
        <v>892.92200000000003</v>
      </c>
      <c r="I1206" s="286"/>
      <c r="J1206" s="287">
        <f>ROUND(I1206*H1206,2)</f>
        <v>0</v>
      </c>
      <c r="K1206" s="283" t="s">
        <v>249</v>
      </c>
      <c r="L1206" s="288"/>
      <c r="M1206" s="289" t="s">
        <v>1</v>
      </c>
      <c r="N1206" s="290" t="s">
        <v>43</v>
      </c>
      <c r="O1206" s="93"/>
      <c r="P1206" s="238">
        <f>O1206*H1206</f>
        <v>0</v>
      </c>
      <c r="Q1206" s="238">
        <v>0.00040000000000000002</v>
      </c>
      <c r="R1206" s="238">
        <f>Q1206*H1206</f>
        <v>0.35716880000000001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896</v>
      </c>
      <c r="AT1206" s="240" t="s">
        <v>478</v>
      </c>
      <c r="AU1206" s="240" t="s">
        <v>87</v>
      </c>
      <c r="AY1206" s="19" t="s">
        <v>242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85</v>
      </c>
      <c r="BK1206" s="241">
        <f>ROUND(I1206*H1206,2)</f>
        <v>0</v>
      </c>
      <c r="BL1206" s="19" t="s">
        <v>1097</v>
      </c>
      <c r="BM1206" s="240" t="s">
        <v>1797</v>
      </c>
    </row>
    <row r="1207" s="2" customFormat="1">
      <c r="A1207" s="40"/>
      <c r="B1207" s="41"/>
      <c r="C1207" s="42"/>
      <c r="D1207" s="242" t="s">
        <v>252</v>
      </c>
      <c r="E1207" s="42"/>
      <c r="F1207" s="243" t="s">
        <v>1796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252</v>
      </c>
      <c r="AU1207" s="19" t="s">
        <v>87</v>
      </c>
    </row>
    <row r="1208" s="14" customFormat="1">
      <c r="A1208" s="14"/>
      <c r="B1208" s="259"/>
      <c r="C1208" s="260"/>
      <c r="D1208" s="242" t="s">
        <v>256</v>
      </c>
      <c r="E1208" s="260"/>
      <c r="F1208" s="262" t="s">
        <v>1798</v>
      </c>
      <c r="G1208" s="260"/>
      <c r="H1208" s="263">
        <v>892.92200000000003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9" t="s">
        <v>256</v>
      </c>
      <c r="AU1208" s="269" t="s">
        <v>87</v>
      </c>
      <c r="AV1208" s="14" t="s">
        <v>87</v>
      </c>
      <c r="AW1208" s="14" t="s">
        <v>4</v>
      </c>
      <c r="AX1208" s="14" t="s">
        <v>85</v>
      </c>
      <c r="AY1208" s="269" t="s">
        <v>242</v>
      </c>
    </row>
    <row r="1209" s="2" customFormat="1" ht="16.5" customHeight="1">
      <c r="A1209" s="40"/>
      <c r="B1209" s="41"/>
      <c r="C1209" s="281" t="s">
        <v>1799</v>
      </c>
      <c r="D1209" s="281" t="s">
        <v>478</v>
      </c>
      <c r="E1209" s="282" t="s">
        <v>1800</v>
      </c>
      <c r="F1209" s="283" t="s">
        <v>1801</v>
      </c>
      <c r="G1209" s="284" t="s">
        <v>360</v>
      </c>
      <c r="H1209" s="285">
        <v>3571.6900000000001</v>
      </c>
      <c r="I1209" s="286"/>
      <c r="J1209" s="287">
        <f>ROUND(I1209*H1209,2)</f>
        <v>0</v>
      </c>
      <c r="K1209" s="283" t="s">
        <v>249</v>
      </c>
      <c r="L1209" s="288"/>
      <c r="M1209" s="289" t="s">
        <v>1</v>
      </c>
      <c r="N1209" s="290" t="s">
        <v>43</v>
      </c>
      <c r="O1209" s="93"/>
      <c r="P1209" s="238">
        <f>O1209*H1209</f>
        <v>0</v>
      </c>
      <c r="Q1209" s="238">
        <v>2.0000000000000002E-05</v>
      </c>
      <c r="R1209" s="238">
        <f>Q1209*H1209</f>
        <v>0.071433800000000006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896</v>
      </c>
      <c r="AT1209" s="240" t="s">
        <v>478</v>
      </c>
      <c r="AU1209" s="240" t="s">
        <v>87</v>
      </c>
      <c r="AY1209" s="19" t="s">
        <v>242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85</v>
      </c>
      <c r="BK1209" s="241">
        <f>ROUND(I1209*H1209,2)</f>
        <v>0</v>
      </c>
      <c r="BL1209" s="19" t="s">
        <v>1097</v>
      </c>
      <c r="BM1209" s="240" t="s">
        <v>1802</v>
      </c>
    </row>
    <row r="1210" s="2" customFormat="1">
      <c r="A1210" s="40"/>
      <c r="B1210" s="41"/>
      <c r="C1210" s="42"/>
      <c r="D1210" s="242" t="s">
        <v>252</v>
      </c>
      <c r="E1210" s="42"/>
      <c r="F1210" s="243" t="s">
        <v>1801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252</v>
      </c>
      <c r="AU1210" s="19" t="s">
        <v>87</v>
      </c>
    </row>
    <row r="1211" s="14" customFormat="1">
      <c r="A1211" s="14"/>
      <c r="B1211" s="259"/>
      <c r="C1211" s="260"/>
      <c r="D1211" s="242" t="s">
        <v>256</v>
      </c>
      <c r="E1211" s="261" t="s">
        <v>1</v>
      </c>
      <c r="F1211" s="262" t="s">
        <v>1803</v>
      </c>
      <c r="G1211" s="260"/>
      <c r="H1211" s="263">
        <v>3571.6895999999997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256</v>
      </c>
      <c r="AU1211" s="269" t="s">
        <v>87</v>
      </c>
      <c r="AV1211" s="14" t="s">
        <v>87</v>
      </c>
      <c r="AW1211" s="14" t="s">
        <v>36</v>
      </c>
      <c r="AX1211" s="14" t="s">
        <v>85</v>
      </c>
      <c r="AY1211" s="269" t="s">
        <v>242</v>
      </c>
    </row>
    <row r="1212" s="2" customFormat="1" ht="16.5" customHeight="1">
      <c r="A1212" s="40"/>
      <c r="B1212" s="41"/>
      <c r="C1212" s="281" t="s">
        <v>1804</v>
      </c>
      <c r="D1212" s="281" t="s">
        <v>478</v>
      </c>
      <c r="E1212" s="282" t="s">
        <v>1805</v>
      </c>
      <c r="F1212" s="283" t="s">
        <v>1806</v>
      </c>
      <c r="G1212" s="284" t="s">
        <v>360</v>
      </c>
      <c r="H1212" s="285">
        <v>892.92200000000003</v>
      </c>
      <c r="I1212" s="286"/>
      <c r="J1212" s="287">
        <f>ROUND(I1212*H1212,2)</f>
        <v>0</v>
      </c>
      <c r="K1212" s="283" t="s">
        <v>249</v>
      </c>
      <c r="L1212" s="288"/>
      <c r="M1212" s="289" t="s">
        <v>1</v>
      </c>
      <c r="N1212" s="290" t="s">
        <v>43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896</v>
      </c>
      <c r="AT1212" s="240" t="s">
        <v>478</v>
      </c>
      <c r="AU1212" s="240" t="s">
        <v>87</v>
      </c>
      <c r="AY1212" s="19" t="s">
        <v>242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9" t="s">
        <v>85</v>
      </c>
      <c r="BK1212" s="241">
        <f>ROUND(I1212*H1212,2)</f>
        <v>0</v>
      </c>
      <c r="BL1212" s="19" t="s">
        <v>1097</v>
      </c>
      <c r="BM1212" s="240" t="s">
        <v>1807</v>
      </c>
    </row>
    <row r="1213" s="2" customFormat="1">
      <c r="A1213" s="40"/>
      <c r="B1213" s="41"/>
      <c r="C1213" s="42"/>
      <c r="D1213" s="242" t="s">
        <v>252</v>
      </c>
      <c r="E1213" s="42"/>
      <c r="F1213" s="243" t="s">
        <v>1806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252</v>
      </c>
      <c r="AU1213" s="19" t="s">
        <v>87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1808</v>
      </c>
      <c r="G1214" s="260"/>
      <c r="H1214" s="263">
        <v>892.92239999999993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81" t="s">
        <v>1809</v>
      </c>
      <c r="D1215" s="281" t="s">
        <v>478</v>
      </c>
      <c r="E1215" s="282" t="s">
        <v>1810</v>
      </c>
      <c r="F1215" s="283" t="s">
        <v>1811</v>
      </c>
      <c r="G1215" s="284" t="s">
        <v>360</v>
      </c>
      <c r="H1215" s="285">
        <v>1781.402</v>
      </c>
      <c r="I1215" s="286"/>
      <c r="J1215" s="287">
        <f>ROUND(I1215*H1215,2)</f>
        <v>0</v>
      </c>
      <c r="K1215" s="283" t="s">
        <v>249</v>
      </c>
      <c r="L1215" s="288"/>
      <c r="M1215" s="289" t="s">
        <v>1</v>
      </c>
      <c r="N1215" s="290" t="s">
        <v>43</v>
      </c>
      <c r="O1215" s="93"/>
      <c r="P1215" s="238">
        <f>O1215*H1215</f>
        <v>0</v>
      </c>
      <c r="Q1215" s="238">
        <v>1.0000000000000001E-05</v>
      </c>
      <c r="R1215" s="238">
        <f>Q1215*H1215</f>
        <v>0.017814020000000003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896</v>
      </c>
      <c r="AT1215" s="240" t="s">
        <v>478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1812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1811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1813</v>
      </c>
      <c r="G1217" s="260"/>
      <c r="H1217" s="263">
        <v>1781.4023999999999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21.75" customHeight="1">
      <c r="A1218" s="40"/>
      <c r="B1218" s="41"/>
      <c r="C1218" s="281" t="s">
        <v>1814</v>
      </c>
      <c r="D1218" s="281" t="s">
        <v>478</v>
      </c>
      <c r="E1218" s="282" t="s">
        <v>1815</v>
      </c>
      <c r="F1218" s="283" t="s">
        <v>1816</v>
      </c>
      <c r="G1218" s="284" t="s">
        <v>360</v>
      </c>
      <c r="H1218" s="285">
        <v>1781.402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1817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1816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14" customFormat="1">
      <c r="A1220" s="14"/>
      <c r="B1220" s="259"/>
      <c r="C1220" s="260"/>
      <c r="D1220" s="242" t="s">
        <v>256</v>
      </c>
      <c r="E1220" s="261" t="s">
        <v>1</v>
      </c>
      <c r="F1220" s="262" t="s">
        <v>1813</v>
      </c>
      <c r="G1220" s="260"/>
      <c r="H1220" s="263">
        <v>1781.4023999999999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256</v>
      </c>
      <c r="AU1220" s="269" t="s">
        <v>87</v>
      </c>
      <c r="AV1220" s="14" t="s">
        <v>87</v>
      </c>
      <c r="AW1220" s="14" t="s">
        <v>36</v>
      </c>
      <c r="AX1220" s="14" t="s">
        <v>85</v>
      </c>
      <c r="AY1220" s="269" t="s">
        <v>242</v>
      </c>
    </row>
    <row r="1221" s="2" customFormat="1" ht="16.5" customHeight="1">
      <c r="A1221" s="40"/>
      <c r="B1221" s="41"/>
      <c r="C1221" s="281" t="s">
        <v>1818</v>
      </c>
      <c r="D1221" s="281" t="s">
        <v>478</v>
      </c>
      <c r="E1221" s="282" t="s">
        <v>1819</v>
      </c>
      <c r="F1221" s="283" t="s">
        <v>1820</v>
      </c>
      <c r="G1221" s="284" t="s">
        <v>360</v>
      </c>
      <c r="H1221" s="285">
        <v>45</v>
      </c>
      <c r="I1221" s="286"/>
      <c r="J1221" s="287">
        <f>ROUND(I1221*H1221,2)</f>
        <v>0</v>
      </c>
      <c r="K1221" s="283" t="s">
        <v>249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0.00069999999999999999</v>
      </c>
      <c r="R1221" s="238">
        <f>Q1221*H1221</f>
        <v>0.0315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1821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1820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1822</v>
      </c>
      <c r="G1223" s="260"/>
      <c r="H1223" s="263">
        <v>45.000119999999995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85</v>
      </c>
      <c r="AY1223" s="269" t="s">
        <v>242</v>
      </c>
    </row>
    <row r="1224" s="2" customFormat="1" ht="24.15" customHeight="1">
      <c r="A1224" s="40"/>
      <c r="B1224" s="41"/>
      <c r="C1224" s="229" t="s">
        <v>1823</v>
      </c>
      <c r="D1224" s="229" t="s">
        <v>245</v>
      </c>
      <c r="E1224" s="230" t="s">
        <v>1824</v>
      </c>
      <c r="F1224" s="231" t="s">
        <v>1825</v>
      </c>
      <c r="G1224" s="232" t="s">
        <v>248</v>
      </c>
      <c r="H1224" s="233">
        <v>0.87</v>
      </c>
      <c r="I1224" s="234"/>
      <c r="J1224" s="235">
        <f>ROUND(I1224*H1224,2)</f>
        <v>0</v>
      </c>
      <c r="K1224" s="231" t="s">
        <v>249</v>
      </c>
      <c r="L1224" s="46"/>
      <c r="M1224" s="236" t="s">
        <v>1</v>
      </c>
      <c r="N1224" s="237" t="s">
        <v>43</v>
      </c>
      <c r="O1224" s="93"/>
      <c r="P1224" s="238">
        <f>O1224*H1224</f>
        <v>0</v>
      </c>
      <c r="Q1224" s="238">
        <v>0.00058</v>
      </c>
      <c r="R1224" s="238">
        <f>Q1224*H1224</f>
        <v>0.00050460000000000001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1097</v>
      </c>
      <c r="AT1224" s="240" t="s">
        <v>245</v>
      </c>
      <c r="AU1224" s="240" t="s">
        <v>87</v>
      </c>
      <c r="AY1224" s="19" t="s">
        <v>242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9" t="s">
        <v>85</v>
      </c>
      <c r="BK1224" s="241">
        <f>ROUND(I1224*H1224,2)</f>
        <v>0</v>
      </c>
      <c r="BL1224" s="19" t="s">
        <v>1097</v>
      </c>
      <c r="BM1224" s="240" t="s">
        <v>1826</v>
      </c>
    </row>
    <row r="1225" s="2" customFormat="1">
      <c r="A1225" s="40"/>
      <c r="B1225" s="41"/>
      <c r="C1225" s="42"/>
      <c r="D1225" s="242" t="s">
        <v>252</v>
      </c>
      <c r="E1225" s="42"/>
      <c r="F1225" s="243" t="s">
        <v>1827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252</v>
      </c>
      <c r="AU1225" s="19" t="s">
        <v>87</v>
      </c>
    </row>
    <row r="1226" s="2" customFormat="1">
      <c r="A1226" s="40"/>
      <c r="B1226" s="41"/>
      <c r="C1226" s="42"/>
      <c r="D1226" s="247" t="s">
        <v>254</v>
      </c>
      <c r="E1226" s="42"/>
      <c r="F1226" s="248" t="s">
        <v>1828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254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1829</v>
      </c>
      <c r="G1227" s="260"/>
      <c r="H1227" s="263">
        <v>0.87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85</v>
      </c>
      <c r="AY1227" s="269" t="s">
        <v>242</v>
      </c>
    </row>
    <row r="1228" s="2" customFormat="1" ht="16.5" customHeight="1">
      <c r="A1228" s="40"/>
      <c r="B1228" s="41"/>
      <c r="C1228" s="281" t="s">
        <v>1830</v>
      </c>
      <c r="D1228" s="281" t="s">
        <v>478</v>
      </c>
      <c r="E1228" s="282" t="s">
        <v>1831</v>
      </c>
      <c r="F1228" s="283" t="s">
        <v>1832</v>
      </c>
      <c r="G1228" s="284" t="s">
        <v>248</v>
      </c>
      <c r="H1228" s="285">
        <v>0.87</v>
      </c>
      <c r="I1228" s="286"/>
      <c r="J1228" s="287">
        <f>ROUND(I1228*H1228,2)</f>
        <v>0</v>
      </c>
      <c r="K1228" s="283" t="s">
        <v>249</v>
      </c>
      <c r="L1228" s="288"/>
      <c r="M1228" s="289" t="s">
        <v>1</v>
      </c>
      <c r="N1228" s="290" t="s">
        <v>43</v>
      </c>
      <c r="O1228" s="93"/>
      <c r="P1228" s="238">
        <f>O1228*H1228</f>
        <v>0</v>
      </c>
      <c r="Q1228" s="238">
        <v>0.028000000000000001</v>
      </c>
      <c r="R1228" s="238">
        <f>Q1228*H1228</f>
        <v>0.02436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896</v>
      </c>
      <c r="AT1228" s="240" t="s">
        <v>478</v>
      </c>
      <c r="AU1228" s="240" t="s">
        <v>87</v>
      </c>
      <c r="AY1228" s="19" t="s">
        <v>242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9" t="s">
        <v>85</v>
      </c>
      <c r="BK1228" s="241">
        <f>ROUND(I1228*H1228,2)</f>
        <v>0</v>
      </c>
      <c r="BL1228" s="19" t="s">
        <v>1097</v>
      </c>
      <c r="BM1228" s="240" t="s">
        <v>1833</v>
      </c>
    </row>
    <row r="1229" s="2" customFormat="1">
      <c r="A1229" s="40"/>
      <c r="B1229" s="41"/>
      <c r="C1229" s="42"/>
      <c r="D1229" s="242" t="s">
        <v>252</v>
      </c>
      <c r="E1229" s="42"/>
      <c r="F1229" s="243" t="s">
        <v>1832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252</v>
      </c>
      <c r="AU1229" s="19" t="s">
        <v>87</v>
      </c>
    </row>
    <row r="1230" s="2" customFormat="1" ht="24.15" customHeight="1">
      <c r="A1230" s="40"/>
      <c r="B1230" s="41"/>
      <c r="C1230" s="229" t="s">
        <v>1834</v>
      </c>
      <c r="D1230" s="229" t="s">
        <v>245</v>
      </c>
      <c r="E1230" s="230" t="s">
        <v>1835</v>
      </c>
      <c r="F1230" s="231" t="s">
        <v>1836</v>
      </c>
      <c r="G1230" s="232" t="s">
        <v>248</v>
      </c>
      <c r="H1230" s="233">
        <v>50.594999999999999</v>
      </c>
      <c r="I1230" s="234"/>
      <c r="J1230" s="235">
        <f>ROUND(I1230*H1230,2)</f>
        <v>0</v>
      </c>
      <c r="K1230" s="231" t="s">
        <v>249</v>
      </c>
      <c r="L1230" s="46"/>
      <c r="M1230" s="236" t="s">
        <v>1</v>
      </c>
      <c r="N1230" s="237" t="s">
        <v>43</v>
      </c>
      <c r="O1230" s="93"/>
      <c r="P1230" s="238">
        <f>O1230*H1230</f>
        <v>0</v>
      </c>
      <c r="Q1230" s="238">
        <v>0.00038000000000000002</v>
      </c>
      <c r="R1230" s="238">
        <f>Q1230*H1230</f>
        <v>0.019226099999999999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1097</v>
      </c>
      <c r="AT1230" s="240" t="s">
        <v>245</v>
      </c>
      <c r="AU1230" s="240" t="s">
        <v>87</v>
      </c>
      <c r="AY1230" s="19" t="s">
        <v>242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9" t="s">
        <v>85</v>
      </c>
      <c r="BK1230" s="241">
        <f>ROUND(I1230*H1230,2)</f>
        <v>0</v>
      </c>
      <c r="BL1230" s="19" t="s">
        <v>1097</v>
      </c>
      <c r="BM1230" s="240" t="s">
        <v>1837</v>
      </c>
    </row>
    <row r="1231" s="2" customFormat="1">
      <c r="A1231" s="40"/>
      <c r="B1231" s="41"/>
      <c r="C1231" s="42"/>
      <c r="D1231" s="242" t="s">
        <v>252</v>
      </c>
      <c r="E1231" s="42"/>
      <c r="F1231" s="243" t="s">
        <v>1838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252</v>
      </c>
      <c r="AU1231" s="19" t="s">
        <v>87</v>
      </c>
    </row>
    <row r="1232" s="2" customFormat="1">
      <c r="A1232" s="40"/>
      <c r="B1232" s="41"/>
      <c r="C1232" s="42"/>
      <c r="D1232" s="247" t="s">
        <v>254</v>
      </c>
      <c r="E1232" s="42"/>
      <c r="F1232" s="248" t="s">
        <v>1839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254</v>
      </c>
      <c r="AU1232" s="19" t="s">
        <v>87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1840</v>
      </c>
      <c r="G1233" s="260"/>
      <c r="H1233" s="263">
        <v>29.16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1841</v>
      </c>
      <c r="G1234" s="260"/>
      <c r="H1234" s="263">
        <v>13.23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1842</v>
      </c>
      <c r="G1235" s="260"/>
      <c r="H1235" s="263">
        <v>2.2050000000000001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4" customFormat="1">
      <c r="A1236" s="14"/>
      <c r="B1236" s="259"/>
      <c r="C1236" s="260"/>
      <c r="D1236" s="242" t="s">
        <v>256</v>
      </c>
      <c r="E1236" s="261" t="s">
        <v>1</v>
      </c>
      <c r="F1236" s="262" t="s">
        <v>1843</v>
      </c>
      <c r="G1236" s="260"/>
      <c r="H1236" s="263">
        <v>2.3999999999999999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256</v>
      </c>
      <c r="AU1236" s="269" t="s">
        <v>87</v>
      </c>
      <c r="AV1236" s="14" t="s">
        <v>87</v>
      </c>
      <c r="AW1236" s="14" t="s">
        <v>36</v>
      </c>
      <c r="AX1236" s="14" t="s">
        <v>78</v>
      </c>
      <c r="AY1236" s="269" t="s">
        <v>242</v>
      </c>
    </row>
    <row r="1237" s="14" customFormat="1">
      <c r="A1237" s="14"/>
      <c r="B1237" s="259"/>
      <c r="C1237" s="260"/>
      <c r="D1237" s="242" t="s">
        <v>256</v>
      </c>
      <c r="E1237" s="261" t="s">
        <v>1</v>
      </c>
      <c r="F1237" s="262" t="s">
        <v>1844</v>
      </c>
      <c r="G1237" s="260"/>
      <c r="H1237" s="263">
        <v>3.6000000000000001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9" t="s">
        <v>256</v>
      </c>
      <c r="AU1237" s="269" t="s">
        <v>87</v>
      </c>
      <c r="AV1237" s="14" t="s">
        <v>87</v>
      </c>
      <c r="AW1237" s="14" t="s">
        <v>36</v>
      </c>
      <c r="AX1237" s="14" t="s">
        <v>78</v>
      </c>
      <c r="AY1237" s="269" t="s">
        <v>242</v>
      </c>
    </row>
    <row r="1238" s="15" customFormat="1">
      <c r="A1238" s="15"/>
      <c r="B1238" s="270"/>
      <c r="C1238" s="271"/>
      <c r="D1238" s="242" t="s">
        <v>256</v>
      </c>
      <c r="E1238" s="272" t="s">
        <v>1</v>
      </c>
      <c r="F1238" s="273" t="s">
        <v>269</v>
      </c>
      <c r="G1238" s="271"/>
      <c r="H1238" s="274">
        <v>50.594999999999999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0" t="s">
        <v>256</v>
      </c>
      <c r="AU1238" s="280" t="s">
        <v>87</v>
      </c>
      <c r="AV1238" s="15" t="s">
        <v>250</v>
      </c>
      <c r="AW1238" s="15" t="s">
        <v>36</v>
      </c>
      <c r="AX1238" s="15" t="s">
        <v>85</v>
      </c>
      <c r="AY1238" s="280" t="s">
        <v>242</v>
      </c>
    </row>
    <row r="1239" s="2" customFormat="1" ht="24.15" customHeight="1">
      <c r="A1239" s="40"/>
      <c r="B1239" s="41"/>
      <c r="C1239" s="281" t="s">
        <v>1845</v>
      </c>
      <c r="D1239" s="281" t="s">
        <v>478</v>
      </c>
      <c r="E1239" s="282" t="s">
        <v>1846</v>
      </c>
      <c r="F1239" s="283" t="s">
        <v>1847</v>
      </c>
      <c r="G1239" s="284" t="s">
        <v>248</v>
      </c>
      <c r="H1239" s="285">
        <v>50.594999999999999</v>
      </c>
      <c r="I1239" s="286"/>
      <c r="J1239" s="287">
        <f>ROUND(I1239*H1239,2)</f>
        <v>0</v>
      </c>
      <c r="K1239" s="283" t="s">
        <v>249</v>
      </c>
      <c r="L1239" s="288"/>
      <c r="M1239" s="289" t="s">
        <v>1</v>
      </c>
      <c r="N1239" s="290" t="s">
        <v>43</v>
      </c>
      <c r="O1239" s="93"/>
      <c r="P1239" s="238">
        <f>O1239*H1239</f>
        <v>0</v>
      </c>
      <c r="Q1239" s="238">
        <v>0.019859999999999999</v>
      </c>
      <c r="R1239" s="238">
        <f>Q1239*H1239</f>
        <v>1.0048166999999999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896</v>
      </c>
      <c r="AT1239" s="240" t="s">
        <v>478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1848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1847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1840</v>
      </c>
      <c r="G1241" s="260"/>
      <c r="H1241" s="263">
        <v>29.16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1841</v>
      </c>
      <c r="G1242" s="260"/>
      <c r="H1242" s="263">
        <v>13.23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1842</v>
      </c>
      <c r="G1243" s="260"/>
      <c r="H1243" s="263">
        <v>2.2050000000000001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1843</v>
      </c>
      <c r="G1244" s="260"/>
      <c r="H1244" s="263">
        <v>2.3999999999999999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1844</v>
      </c>
      <c r="G1245" s="260"/>
      <c r="H1245" s="263">
        <v>3.6000000000000001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5" customFormat="1">
      <c r="A1246" s="15"/>
      <c r="B1246" s="270"/>
      <c r="C1246" s="271"/>
      <c r="D1246" s="242" t="s">
        <v>256</v>
      </c>
      <c r="E1246" s="272" t="s">
        <v>1</v>
      </c>
      <c r="F1246" s="273" t="s">
        <v>269</v>
      </c>
      <c r="G1246" s="271"/>
      <c r="H1246" s="274">
        <v>50.594999999999999</v>
      </c>
      <c r="I1246" s="275"/>
      <c r="J1246" s="271"/>
      <c r="K1246" s="271"/>
      <c r="L1246" s="276"/>
      <c r="M1246" s="277"/>
      <c r="N1246" s="278"/>
      <c r="O1246" s="278"/>
      <c r="P1246" s="278"/>
      <c r="Q1246" s="278"/>
      <c r="R1246" s="278"/>
      <c r="S1246" s="278"/>
      <c r="T1246" s="27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0" t="s">
        <v>256</v>
      </c>
      <c r="AU1246" s="280" t="s">
        <v>87</v>
      </c>
      <c r="AV1246" s="15" t="s">
        <v>250</v>
      </c>
      <c r="AW1246" s="15" t="s">
        <v>36</v>
      </c>
      <c r="AX1246" s="15" t="s">
        <v>85</v>
      </c>
      <c r="AY1246" s="280" t="s">
        <v>242</v>
      </c>
    </row>
    <row r="1247" s="2" customFormat="1" ht="24.15" customHeight="1">
      <c r="A1247" s="40"/>
      <c r="B1247" s="41"/>
      <c r="C1247" s="229" t="s">
        <v>1849</v>
      </c>
      <c r="D1247" s="229" t="s">
        <v>245</v>
      </c>
      <c r="E1247" s="230" t="s">
        <v>1850</v>
      </c>
      <c r="F1247" s="231" t="s">
        <v>1851</v>
      </c>
      <c r="G1247" s="232" t="s">
        <v>248</v>
      </c>
      <c r="H1247" s="233">
        <v>438.565</v>
      </c>
      <c r="I1247" s="234"/>
      <c r="J1247" s="235">
        <f>ROUND(I1247*H1247,2)</f>
        <v>0</v>
      </c>
      <c r="K1247" s="231" t="s">
        <v>249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0.00012999999999999999</v>
      </c>
      <c r="R1247" s="238">
        <f>Q1247*H1247</f>
        <v>0.057013449999999993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1852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1853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>
      <c r="A1249" s="40"/>
      <c r="B1249" s="41"/>
      <c r="C1249" s="42"/>
      <c r="D1249" s="247" t="s">
        <v>254</v>
      </c>
      <c r="E1249" s="42"/>
      <c r="F1249" s="248" t="s">
        <v>1854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254</v>
      </c>
      <c r="AU1249" s="19" t="s">
        <v>87</v>
      </c>
    </row>
    <row r="1250" s="14" customFormat="1">
      <c r="A1250" s="14"/>
      <c r="B1250" s="259"/>
      <c r="C1250" s="260"/>
      <c r="D1250" s="242" t="s">
        <v>256</v>
      </c>
      <c r="E1250" s="261" t="s">
        <v>1</v>
      </c>
      <c r="F1250" s="262" t="s">
        <v>1855</v>
      </c>
      <c r="G1250" s="260"/>
      <c r="H1250" s="263">
        <v>40.32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9" t="s">
        <v>256</v>
      </c>
      <c r="AU1250" s="269" t="s">
        <v>87</v>
      </c>
      <c r="AV1250" s="14" t="s">
        <v>87</v>
      </c>
      <c r="AW1250" s="14" t="s">
        <v>36</v>
      </c>
      <c r="AX1250" s="14" t="s">
        <v>78</v>
      </c>
      <c r="AY1250" s="269" t="s">
        <v>242</v>
      </c>
    </row>
    <row r="1251" s="14" customFormat="1">
      <c r="A1251" s="14"/>
      <c r="B1251" s="259"/>
      <c r="C1251" s="260"/>
      <c r="D1251" s="242" t="s">
        <v>256</v>
      </c>
      <c r="E1251" s="261" t="s">
        <v>1</v>
      </c>
      <c r="F1251" s="262" t="s">
        <v>1856</v>
      </c>
      <c r="G1251" s="260"/>
      <c r="H1251" s="263">
        <v>65.519999999999996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256</v>
      </c>
      <c r="AU1251" s="269" t="s">
        <v>87</v>
      </c>
      <c r="AV1251" s="14" t="s">
        <v>87</v>
      </c>
      <c r="AW1251" s="14" t="s">
        <v>36</v>
      </c>
      <c r="AX1251" s="14" t="s">
        <v>78</v>
      </c>
      <c r="AY1251" s="269" t="s">
        <v>242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1857</v>
      </c>
      <c r="G1252" s="260"/>
      <c r="H1252" s="263">
        <v>5.04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1858</v>
      </c>
      <c r="G1253" s="260"/>
      <c r="H1253" s="263">
        <v>230.39999999999998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1859</v>
      </c>
      <c r="G1254" s="260"/>
      <c r="H1254" s="263">
        <v>32.400000000000006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4" customFormat="1">
      <c r="A1255" s="14"/>
      <c r="B1255" s="259"/>
      <c r="C1255" s="260"/>
      <c r="D1255" s="242" t="s">
        <v>256</v>
      </c>
      <c r="E1255" s="261" t="s">
        <v>1</v>
      </c>
      <c r="F1255" s="262" t="s">
        <v>1860</v>
      </c>
      <c r="G1255" s="260"/>
      <c r="H1255" s="263">
        <v>5.6999999999999993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9" t="s">
        <v>256</v>
      </c>
      <c r="AU1255" s="269" t="s">
        <v>87</v>
      </c>
      <c r="AV1255" s="14" t="s">
        <v>87</v>
      </c>
      <c r="AW1255" s="14" t="s">
        <v>36</v>
      </c>
      <c r="AX1255" s="14" t="s">
        <v>78</v>
      </c>
      <c r="AY1255" s="269" t="s">
        <v>242</v>
      </c>
    </row>
    <row r="1256" s="14" customFormat="1">
      <c r="A1256" s="14"/>
      <c r="B1256" s="259"/>
      <c r="C1256" s="260"/>
      <c r="D1256" s="242" t="s">
        <v>256</v>
      </c>
      <c r="E1256" s="261" t="s">
        <v>1</v>
      </c>
      <c r="F1256" s="262" t="s">
        <v>1861</v>
      </c>
      <c r="G1256" s="260"/>
      <c r="H1256" s="263">
        <v>44.799999999999997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256</v>
      </c>
      <c r="AU1256" s="269" t="s">
        <v>87</v>
      </c>
      <c r="AV1256" s="14" t="s">
        <v>87</v>
      </c>
      <c r="AW1256" s="14" t="s">
        <v>36</v>
      </c>
      <c r="AX1256" s="14" t="s">
        <v>78</v>
      </c>
      <c r="AY1256" s="269" t="s">
        <v>242</v>
      </c>
    </row>
    <row r="1257" s="14" customFormat="1">
      <c r="A1257" s="14"/>
      <c r="B1257" s="259"/>
      <c r="C1257" s="260"/>
      <c r="D1257" s="242" t="s">
        <v>256</v>
      </c>
      <c r="E1257" s="261" t="s">
        <v>1</v>
      </c>
      <c r="F1257" s="262" t="s">
        <v>1862</v>
      </c>
      <c r="G1257" s="260"/>
      <c r="H1257" s="263">
        <v>11.340000000000002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9" t="s">
        <v>256</v>
      </c>
      <c r="AU1257" s="269" t="s">
        <v>87</v>
      </c>
      <c r="AV1257" s="14" t="s">
        <v>87</v>
      </c>
      <c r="AW1257" s="14" t="s">
        <v>36</v>
      </c>
      <c r="AX1257" s="14" t="s">
        <v>78</v>
      </c>
      <c r="AY1257" s="269" t="s">
        <v>242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1863</v>
      </c>
      <c r="G1258" s="260"/>
      <c r="H1258" s="263">
        <v>3.0449999999999999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5" customFormat="1">
      <c r="A1259" s="15"/>
      <c r="B1259" s="270"/>
      <c r="C1259" s="271"/>
      <c r="D1259" s="242" t="s">
        <v>256</v>
      </c>
      <c r="E1259" s="272" t="s">
        <v>1</v>
      </c>
      <c r="F1259" s="273" t="s">
        <v>269</v>
      </c>
      <c r="G1259" s="271"/>
      <c r="H1259" s="274">
        <v>438.56499999999994</v>
      </c>
      <c r="I1259" s="275"/>
      <c r="J1259" s="271"/>
      <c r="K1259" s="271"/>
      <c r="L1259" s="276"/>
      <c r="M1259" s="277"/>
      <c r="N1259" s="278"/>
      <c r="O1259" s="278"/>
      <c r="P1259" s="278"/>
      <c r="Q1259" s="278"/>
      <c r="R1259" s="278"/>
      <c r="S1259" s="278"/>
      <c r="T1259" s="27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0" t="s">
        <v>256</v>
      </c>
      <c r="AU1259" s="280" t="s">
        <v>87</v>
      </c>
      <c r="AV1259" s="15" t="s">
        <v>250</v>
      </c>
      <c r="AW1259" s="15" t="s">
        <v>36</v>
      </c>
      <c r="AX1259" s="15" t="s">
        <v>85</v>
      </c>
      <c r="AY1259" s="280" t="s">
        <v>242</v>
      </c>
    </row>
    <row r="1260" s="2" customFormat="1" ht="24.15" customHeight="1">
      <c r="A1260" s="40"/>
      <c r="B1260" s="41"/>
      <c r="C1260" s="281" t="s">
        <v>1864</v>
      </c>
      <c r="D1260" s="281" t="s">
        <v>478</v>
      </c>
      <c r="E1260" s="282" t="s">
        <v>1865</v>
      </c>
      <c r="F1260" s="283" t="s">
        <v>1866</v>
      </c>
      <c r="G1260" s="284" t="s">
        <v>248</v>
      </c>
      <c r="H1260" s="285">
        <v>82.900000000000006</v>
      </c>
      <c r="I1260" s="286"/>
      <c r="J1260" s="287">
        <f>ROUND(I1260*H1260,2)</f>
        <v>0</v>
      </c>
      <c r="K1260" s="283" t="s">
        <v>249</v>
      </c>
      <c r="L1260" s="288"/>
      <c r="M1260" s="289" t="s">
        <v>1</v>
      </c>
      <c r="N1260" s="290" t="s">
        <v>43</v>
      </c>
      <c r="O1260" s="93"/>
      <c r="P1260" s="238">
        <f>O1260*H1260</f>
        <v>0</v>
      </c>
      <c r="Q1260" s="238">
        <v>0.025999999999999999</v>
      </c>
      <c r="R1260" s="238">
        <f>Q1260*H1260</f>
        <v>2.1554000000000002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896</v>
      </c>
      <c r="AT1260" s="240" t="s">
        <v>478</v>
      </c>
      <c r="AU1260" s="240" t="s">
        <v>87</v>
      </c>
      <c r="AY1260" s="19" t="s">
        <v>242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85</v>
      </c>
      <c r="BK1260" s="241">
        <f>ROUND(I1260*H1260,2)</f>
        <v>0</v>
      </c>
      <c r="BL1260" s="19" t="s">
        <v>1097</v>
      </c>
      <c r="BM1260" s="240" t="s">
        <v>1867</v>
      </c>
    </row>
    <row r="1261" s="2" customFormat="1">
      <c r="A1261" s="40"/>
      <c r="B1261" s="41"/>
      <c r="C1261" s="42"/>
      <c r="D1261" s="242" t="s">
        <v>252</v>
      </c>
      <c r="E1261" s="42"/>
      <c r="F1261" s="243" t="s">
        <v>1866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252</v>
      </c>
      <c r="AU1261" s="19" t="s">
        <v>87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1859</v>
      </c>
      <c r="G1262" s="260"/>
      <c r="H1262" s="263">
        <v>32.400000000000006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1860</v>
      </c>
      <c r="G1263" s="260"/>
      <c r="H1263" s="263">
        <v>5.6999999999999993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4" customFormat="1">
      <c r="A1264" s="14"/>
      <c r="B1264" s="259"/>
      <c r="C1264" s="260"/>
      <c r="D1264" s="242" t="s">
        <v>256</v>
      </c>
      <c r="E1264" s="261" t="s">
        <v>1</v>
      </c>
      <c r="F1264" s="262" t="s">
        <v>1861</v>
      </c>
      <c r="G1264" s="260"/>
      <c r="H1264" s="263">
        <v>44.799999999999997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9" t="s">
        <v>256</v>
      </c>
      <c r="AU1264" s="269" t="s">
        <v>87</v>
      </c>
      <c r="AV1264" s="14" t="s">
        <v>87</v>
      </c>
      <c r="AW1264" s="14" t="s">
        <v>36</v>
      </c>
      <c r="AX1264" s="14" t="s">
        <v>78</v>
      </c>
      <c r="AY1264" s="269" t="s">
        <v>242</v>
      </c>
    </row>
    <row r="1265" s="15" customFormat="1">
      <c r="A1265" s="15"/>
      <c r="B1265" s="270"/>
      <c r="C1265" s="271"/>
      <c r="D1265" s="242" t="s">
        <v>256</v>
      </c>
      <c r="E1265" s="272" t="s">
        <v>1</v>
      </c>
      <c r="F1265" s="273" t="s">
        <v>269</v>
      </c>
      <c r="G1265" s="271"/>
      <c r="H1265" s="274">
        <v>82.900000000000006</v>
      </c>
      <c r="I1265" s="275"/>
      <c r="J1265" s="271"/>
      <c r="K1265" s="271"/>
      <c r="L1265" s="276"/>
      <c r="M1265" s="277"/>
      <c r="N1265" s="278"/>
      <c r="O1265" s="278"/>
      <c r="P1265" s="278"/>
      <c r="Q1265" s="278"/>
      <c r="R1265" s="278"/>
      <c r="S1265" s="278"/>
      <c r="T1265" s="27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0" t="s">
        <v>256</v>
      </c>
      <c r="AU1265" s="280" t="s">
        <v>87</v>
      </c>
      <c r="AV1265" s="15" t="s">
        <v>250</v>
      </c>
      <c r="AW1265" s="15" t="s">
        <v>36</v>
      </c>
      <c r="AX1265" s="15" t="s">
        <v>85</v>
      </c>
      <c r="AY1265" s="280" t="s">
        <v>242</v>
      </c>
    </row>
    <row r="1266" s="2" customFormat="1" ht="24.15" customHeight="1">
      <c r="A1266" s="40"/>
      <c r="B1266" s="41"/>
      <c r="C1266" s="281" t="s">
        <v>1868</v>
      </c>
      <c r="D1266" s="281" t="s">
        <v>478</v>
      </c>
      <c r="E1266" s="282" t="s">
        <v>1869</v>
      </c>
      <c r="F1266" s="283" t="s">
        <v>1870</v>
      </c>
      <c r="G1266" s="284" t="s">
        <v>248</v>
      </c>
      <c r="H1266" s="285">
        <v>355.66500000000002</v>
      </c>
      <c r="I1266" s="286"/>
      <c r="J1266" s="287">
        <f>ROUND(I1266*H1266,2)</f>
        <v>0</v>
      </c>
      <c r="K1266" s="283" t="s">
        <v>249</v>
      </c>
      <c r="L1266" s="288"/>
      <c r="M1266" s="289" t="s">
        <v>1</v>
      </c>
      <c r="N1266" s="290" t="s">
        <v>43</v>
      </c>
      <c r="O1266" s="93"/>
      <c r="P1266" s="238">
        <f>O1266*H1266</f>
        <v>0</v>
      </c>
      <c r="Q1266" s="238">
        <v>0.02741</v>
      </c>
      <c r="R1266" s="238">
        <f>Q1266*H1266</f>
        <v>9.748777650000001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896</v>
      </c>
      <c r="AT1266" s="240" t="s">
        <v>478</v>
      </c>
      <c r="AU1266" s="240" t="s">
        <v>87</v>
      </c>
      <c r="AY1266" s="19" t="s">
        <v>242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85</v>
      </c>
      <c r="BK1266" s="241">
        <f>ROUND(I1266*H1266,2)</f>
        <v>0</v>
      </c>
      <c r="BL1266" s="19" t="s">
        <v>1097</v>
      </c>
      <c r="BM1266" s="240" t="s">
        <v>1871</v>
      </c>
    </row>
    <row r="1267" s="2" customFormat="1">
      <c r="A1267" s="40"/>
      <c r="B1267" s="41"/>
      <c r="C1267" s="42"/>
      <c r="D1267" s="242" t="s">
        <v>252</v>
      </c>
      <c r="E1267" s="42"/>
      <c r="F1267" s="243" t="s">
        <v>1870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252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1855</v>
      </c>
      <c r="G1268" s="260"/>
      <c r="H1268" s="263">
        <v>40.32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1856</v>
      </c>
      <c r="G1269" s="260"/>
      <c r="H1269" s="263">
        <v>65.519999999999996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1857</v>
      </c>
      <c r="G1270" s="260"/>
      <c r="H1270" s="263">
        <v>5.04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4" customFormat="1">
      <c r="A1271" s="14"/>
      <c r="B1271" s="259"/>
      <c r="C1271" s="260"/>
      <c r="D1271" s="242" t="s">
        <v>256</v>
      </c>
      <c r="E1271" s="261" t="s">
        <v>1</v>
      </c>
      <c r="F1271" s="262" t="s">
        <v>1858</v>
      </c>
      <c r="G1271" s="260"/>
      <c r="H1271" s="263">
        <v>230.39999999999998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256</v>
      </c>
      <c r="AU1271" s="269" t="s">
        <v>87</v>
      </c>
      <c r="AV1271" s="14" t="s">
        <v>87</v>
      </c>
      <c r="AW1271" s="14" t="s">
        <v>36</v>
      </c>
      <c r="AX1271" s="14" t="s">
        <v>78</v>
      </c>
      <c r="AY1271" s="269" t="s">
        <v>242</v>
      </c>
    </row>
    <row r="1272" s="14" customFormat="1">
      <c r="A1272" s="14"/>
      <c r="B1272" s="259"/>
      <c r="C1272" s="260"/>
      <c r="D1272" s="242" t="s">
        <v>256</v>
      </c>
      <c r="E1272" s="261" t="s">
        <v>1</v>
      </c>
      <c r="F1272" s="262" t="s">
        <v>1862</v>
      </c>
      <c r="G1272" s="260"/>
      <c r="H1272" s="263">
        <v>11.340000000000002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256</v>
      </c>
      <c r="AU1272" s="269" t="s">
        <v>87</v>
      </c>
      <c r="AV1272" s="14" t="s">
        <v>87</v>
      </c>
      <c r="AW1272" s="14" t="s">
        <v>36</v>
      </c>
      <c r="AX1272" s="14" t="s">
        <v>78</v>
      </c>
      <c r="AY1272" s="269" t="s">
        <v>242</v>
      </c>
    </row>
    <row r="1273" s="14" customFormat="1">
      <c r="A1273" s="14"/>
      <c r="B1273" s="259"/>
      <c r="C1273" s="260"/>
      <c r="D1273" s="242" t="s">
        <v>256</v>
      </c>
      <c r="E1273" s="261" t="s">
        <v>1</v>
      </c>
      <c r="F1273" s="262" t="s">
        <v>1863</v>
      </c>
      <c r="G1273" s="260"/>
      <c r="H1273" s="263">
        <v>3.0449999999999999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256</v>
      </c>
      <c r="AU1273" s="269" t="s">
        <v>87</v>
      </c>
      <c r="AV1273" s="14" t="s">
        <v>87</v>
      </c>
      <c r="AW1273" s="14" t="s">
        <v>36</v>
      </c>
      <c r="AX1273" s="14" t="s">
        <v>78</v>
      </c>
      <c r="AY1273" s="269" t="s">
        <v>242</v>
      </c>
    </row>
    <row r="1274" s="15" customFormat="1">
      <c r="A1274" s="15"/>
      <c r="B1274" s="270"/>
      <c r="C1274" s="271"/>
      <c r="D1274" s="242" t="s">
        <v>256</v>
      </c>
      <c r="E1274" s="272" t="s">
        <v>1</v>
      </c>
      <c r="F1274" s="273" t="s">
        <v>269</v>
      </c>
      <c r="G1274" s="271"/>
      <c r="H1274" s="274">
        <v>355.66499999999996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0" t="s">
        <v>256</v>
      </c>
      <c r="AU1274" s="280" t="s">
        <v>87</v>
      </c>
      <c r="AV1274" s="15" t="s">
        <v>250</v>
      </c>
      <c r="AW1274" s="15" t="s">
        <v>36</v>
      </c>
      <c r="AX1274" s="15" t="s">
        <v>85</v>
      </c>
      <c r="AY1274" s="280" t="s">
        <v>242</v>
      </c>
    </row>
    <row r="1275" s="2" customFormat="1" ht="24.15" customHeight="1">
      <c r="A1275" s="40"/>
      <c r="B1275" s="41"/>
      <c r="C1275" s="229" t="s">
        <v>1872</v>
      </c>
      <c r="D1275" s="229" t="s">
        <v>245</v>
      </c>
      <c r="E1275" s="230" t="s">
        <v>1873</v>
      </c>
      <c r="F1275" s="231" t="s">
        <v>1874</v>
      </c>
      <c r="G1275" s="232" t="s">
        <v>360</v>
      </c>
      <c r="H1275" s="233">
        <v>1</v>
      </c>
      <c r="I1275" s="234"/>
      <c r="J1275" s="235">
        <f>ROUND(I1275*H1275,2)</f>
        <v>0</v>
      </c>
      <c r="K1275" s="231" t="s">
        <v>249</v>
      </c>
      <c r="L1275" s="46"/>
      <c r="M1275" s="236" t="s">
        <v>1</v>
      </c>
      <c r="N1275" s="237" t="s">
        <v>43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1097</v>
      </c>
      <c r="AT1275" s="240" t="s">
        <v>245</v>
      </c>
      <c r="AU1275" s="240" t="s">
        <v>87</v>
      </c>
      <c r="AY1275" s="19" t="s">
        <v>242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85</v>
      </c>
      <c r="BK1275" s="241">
        <f>ROUND(I1275*H1275,2)</f>
        <v>0</v>
      </c>
      <c r="BL1275" s="19" t="s">
        <v>1097</v>
      </c>
      <c r="BM1275" s="240" t="s">
        <v>1875</v>
      </c>
    </row>
    <row r="1276" s="2" customFormat="1">
      <c r="A1276" s="40"/>
      <c r="B1276" s="41"/>
      <c r="C1276" s="42"/>
      <c r="D1276" s="242" t="s">
        <v>252</v>
      </c>
      <c r="E1276" s="42"/>
      <c r="F1276" s="243" t="s">
        <v>1874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252</v>
      </c>
      <c r="AU1276" s="19" t="s">
        <v>87</v>
      </c>
    </row>
    <row r="1277" s="2" customFormat="1">
      <c r="A1277" s="40"/>
      <c r="B1277" s="41"/>
      <c r="C1277" s="42"/>
      <c r="D1277" s="247" t="s">
        <v>254</v>
      </c>
      <c r="E1277" s="42"/>
      <c r="F1277" s="248" t="s">
        <v>1876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254</v>
      </c>
      <c r="AU1277" s="19" t="s">
        <v>87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1877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1878</v>
      </c>
      <c r="D1280" s="281" t="s">
        <v>478</v>
      </c>
      <c r="E1280" s="282" t="s">
        <v>1879</v>
      </c>
      <c r="F1280" s="283" t="s">
        <v>1880</v>
      </c>
      <c r="G1280" s="284" t="s">
        <v>248</v>
      </c>
      <c r="H1280" s="285">
        <v>1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0.01908</v>
      </c>
      <c r="R1280" s="238">
        <f>Q1280*H1280</f>
        <v>0.01908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1881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1880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1882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2" customFormat="1" ht="24.15" customHeight="1">
      <c r="A1283" s="40"/>
      <c r="B1283" s="41"/>
      <c r="C1283" s="229" t="s">
        <v>1883</v>
      </c>
      <c r="D1283" s="229" t="s">
        <v>245</v>
      </c>
      <c r="E1283" s="230" t="s">
        <v>1884</v>
      </c>
      <c r="F1283" s="231" t="s">
        <v>1885</v>
      </c>
      <c r="G1283" s="232" t="s">
        <v>360</v>
      </c>
      <c r="H1283" s="233">
        <v>3</v>
      </c>
      <c r="I1283" s="234"/>
      <c r="J1283" s="235">
        <f>ROUND(I1283*H1283,2)</f>
        <v>0</v>
      </c>
      <c r="K1283" s="231" t="s">
        <v>249</v>
      </c>
      <c r="L1283" s="46"/>
      <c r="M1283" s="236" t="s">
        <v>1</v>
      </c>
      <c r="N1283" s="237" t="s">
        <v>43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1097</v>
      </c>
      <c r="AT1283" s="240" t="s">
        <v>245</v>
      </c>
      <c r="AU1283" s="240" t="s">
        <v>87</v>
      </c>
      <c r="AY1283" s="19" t="s">
        <v>242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85</v>
      </c>
      <c r="BK1283" s="241">
        <f>ROUND(I1283*H1283,2)</f>
        <v>0</v>
      </c>
      <c r="BL1283" s="19" t="s">
        <v>1097</v>
      </c>
      <c r="BM1283" s="240" t="s">
        <v>1886</v>
      </c>
    </row>
    <row r="1284" s="2" customFormat="1">
      <c r="A1284" s="40"/>
      <c r="B1284" s="41"/>
      <c r="C1284" s="42"/>
      <c r="D1284" s="242" t="s">
        <v>252</v>
      </c>
      <c r="E1284" s="42"/>
      <c r="F1284" s="243" t="s">
        <v>1887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252</v>
      </c>
      <c r="AU1284" s="19" t="s">
        <v>87</v>
      </c>
    </row>
    <row r="1285" s="2" customFormat="1">
      <c r="A1285" s="40"/>
      <c r="B1285" s="41"/>
      <c r="C1285" s="42"/>
      <c r="D1285" s="247" t="s">
        <v>254</v>
      </c>
      <c r="E1285" s="42"/>
      <c r="F1285" s="248" t="s">
        <v>1888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254</v>
      </c>
      <c r="AU1285" s="19" t="s">
        <v>87</v>
      </c>
    </row>
    <row r="1286" s="14" customFormat="1">
      <c r="A1286" s="14"/>
      <c r="B1286" s="259"/>
      <c r="C1286" s="260"/>
      <c r="D1286" s="242" t="s">
        <v>256</v>
      </c>
      <c r="E1286" s="261" t="s">
        <v>1</v>
      </c>
      <c r="F1286" s="262" t="s">
        <v>1889</v>
      </c>
      <c r="G1286" s="260"/>
      <c r="H1286" s="263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9" t="s">
        <v>256</v>
      </c>
      <c r="AU1286" s="269" t="s">
        <v>87</v>
      </c>
      <c r="AV1286" s="14" t="s">
        <v>87</v>
      </c>
      <c r="AW1286" s="14" t="s">
        <v>36</v>
      </c>
      <c r="AX1286" s="14" t="s">
        <v>78</v>
      </c>
      <c r="AY1286" s="269" t="s">
        <v>242</v>
      </c>
    </row>
    <row r="1287" s="14" customFormat="1">
      <c r="A1287" s="14"/>
      <c r="B1287" s="259"/>
      <c r="C1287" s="260"/>
      <c r="D1287" s="242" t="s">
        <v>256</v>
      </c>
      <c r="E1287" s="261" t="s">
        <v>1</v>
      </c>
      <c r="F1287" s="262" t="s">
        <v>1890</v>
      </c>
      <c r="G1287" s="260"/>
      <c r="H1287" s="263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256</v>
      </c>
      <c r="AU1287" s="269" t="s">
        <v>87</v>
      </c>
      <c r="AV1287" s="14" t="s">
        <v>87</v>
      </c>
      <c r="AW1287" s="14" t="s">
        <v>36</v>
      </c>
      <c r="AX1287" s="14" t="s">
        <v>78</v>
      </c>
      <c r="AY1287" s="269" t="s">
        <v>242</v>
      </c>
    </row>
    <row r="1288" s="14" customFormat="1">
      <c r="A1288" s="14"/>
      <c r="B1288" s="259"/>
      <c r="C1288" s="260"/>
      <c r="D1288" s="242" t="s">
        <v>256</v>
      </c>
      <c r="E1288" s="261" t="s">
        <v>1</v>
      </c>
      <c r="F1288" s="262" t="s">
        <v>1891</v>
      </c>
      <c r="G1288" s="260"/>
      <c r="H1288" s="263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256</v>
      </c>
      <c r="AU1288" s="269" t="s">
        <v>87</v>
      </c>
      <c r="AV1288" s="14" t="s">
        <v>87</v>
      </c>
      <c r="AW1288" s="14" t="s">
        <v>36</v>
      </c>
      <c r="AX1288" s="14" t="s">
        <v>78</v>
      </c>
      <c r="AY1288" s="269" t="s">
        <v>242</v>
      </c>
    </row>
    <row r="1289" s="15" customFormat="1">
      <c r="A1289" s="15"/>
      <c r="B1289" s="270"/>
      <c r="C1289" s="271"/>
      <c r="D1289" s="242" t="s">
        <v>256</v>
      </c>
      <c r="E1289" s="272" t="s">
        <v>1</v>
      </c>
      <c r="F1289" s="273" t="s">
        <v>269</v>
      </c>
      <c r="G1289" s="271"/>
      <c r="H1289" s="274">
        <v>3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0" t="s">
        <v>256</v>
      </c>
      <c r="AU1289" s="280" t="s">
        <v>87</v>
      </c>
      <c r="AV1289" s="15" t="s">
        <v>250</v>
      </c>
      <c r="AW1289" s="15" t="s">
        <v>36</v>
      </c>
      <c r="AX1289" s="15" t="s">
        <v>85</v>
      </c>
      <c r="AY1289" s="280" t="s">
        <v>242</v>
      </c>
    </row>
    <row r="1290" s="2" customFormat="1" ht="24.15" customHeight="1">
      <c r="A1290" s="40"/>
      <c r="B1290" s="41"/>
      <c r="C1290" s="281" t="s">
        <v>1892</v>
      </c>
      <c r="D1290" s="281" t="s">
        <v>478</v>
      </c>
      <c r="E1290" s="282" t="s">
        <v>1893</v>
      </c>
      <c r="F1290" s="283" t="s">
        <v>1894</v>
      </c>
      <c r="G1290" s="284" t="s">
        <v>248</v>
      </c>
      <c r="H1290" s="285">
        <v>5.8799999999999999</v>
      </c>
      <c r="I1290" s="286"/>
      <c r="J1290" s="287">
        <f>ROUND(I1290*H1290,2)</f>
        <v>0</v>
      </c>
      <c r="K1290" s="283" t="s">
        <v>249</v>
      </c>
      <c r="L1290" s="288"/>
      <c r="M1290" s="289" t="s">
        <v>1</v>
      </c>
      <c r="N1290" s="290" t="s">
        <v>43</v>
      </c>
      <c r="O1290" s="93"/>
      <c r="P1290" s="238">
        <f>O1290*H1290</f>
        <v>0</v>
      </c>
      <c r="Q1290" s="238">
        <v>0.038289999999999998</v>
      </c>
      <c r="R1290" s="238">
        <f>Q1290*H1290</f>
        <v>0.22514519999999999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896</v>
      </c>
      <c r="AT1290" s="240" t="s">
        <v>478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2" t="s">
        <v>1050</v>
      </c>
      <c r="E1292" s="42"/>
      <c r="F1292" s="291" t="s">
        <v>1896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1050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1897</v>
      </c>
      <c r="G1293" s="260"/>
      <c r="H1293" s="263">
        <v>2.8350000000000004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78</v>
      </c>
      <c r="AY1293" s="269" t="s">
        <v>242</v>
      </c>
    </row>
    <row r="1294" s="14" customFormat="1">
      <c r="A1294" s="14"/>
      <c r="B1294" s="259"/>
      <c r="C1294" s="260"/>
      <c r="D1294" s="242" t="s">
        <v>256</v>
      </c>
      <c r="E1294" s="261" t="s">
        <v>1</v>
      </c>
      <c r="F1294" s="262" t="s">
        <v>1898</v>
      </c>
      <c r="G1294" s="260"/>
      <c r="H1294" s="263">
        <v>3.0449999999999999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256</v>
      </c>
      <c r="AU1294" s="269" t="s">
        <v>87</v>
      </c>
      <c r="AV1294" s="14" t="s">
        <v>87</v>
      </c>
      <c r="AW1294" s="14" t="s">
        <v>36</v>
      </c>
      <c r="AX1294" s="14" t="s">
        <v>78</v>
      </c>
      <c r="AY1294" s="269" t="s">
        <v>242</v>
      </c>
    </row>
    <row r="1295" s="15" customFormat="1">
      <c r="A1295" s="15"/>
      <c r="B1295" s="270"/>
      <c r="C1295" s="271"/>
      <c r="D1295" s="242" t="s">
        <v>256</v>
      </c>
      <c r="E1295" s="272" t="s">
        <v>1</v>
      </c>
      <c r="F1295" s="273" t="s">
        <v>269</v>
      </c>
      <c r="G1295" s="271"/>
      <c r="H1295" s="274">
        <v>5.8800000000000008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0" t="s">
        <v>256</v>
      </c>
      <c r="AU1295" s="280" t="s">
        <v>87</v>
      </c>
      <c r="AV1295" s="15" t="s">
        <v>250</v>
      </c>
      <c r="AW1295" s="15" t="s">
        <v>36</v>
      </c>
      <c r="AX1295" s="15" t="s">
        <v>85</v>
      </c>
      <c r="AY1295" s="280" t="s">
        <v>242</v>
      </c>
    </row>
    <row r="1296" s="2" customFormat="1" ht="24.15" customHeight="1">
      <c r="A1296" s="40"/>
      <c r="B1296" s="41"/>
      <c r="C1296" s="281" t="s">
        <v>1899</v>
      </c>
      <c r="D1296" s="281" t="s">
        <v>478</v>
      </c>
      <c r="E1296" s="282" t="s">
        <v>1900</v>
      </c>
      <c r="F1296" s="283" t="s">
        <v>1901</v>
      </c>
      <c r="G1296" s="284" t="s">
        <v>248</v>
      </c>
      <c r="H1296" s="285">
        <v>3.7799999999999998</v>
      </c>
      <c r="I1296" s="286"/>
      <c r="J1296" s="287">
        <f>ROUND(I1296*H1296,2)</f>
        <v>0</v>
      </c>
      <c r="K1296" s="283" t="s">
        <v>249</v>
      </c>
      <c r="L1296" s="288"/>
      <c r="M1296" s="289" t="s">
        <v>1</v>
      </c>
      <c r="N1296" s="290" t="s">
        <v>43</v>
      </c>
      <c r="O1296" s="93"/>
      <c r="P1296" s="238">
        <f>O1296*H1296</f>
        <v>0</v>
      </c>
      <c r="Q1296" s="238">
        <v>0.038289999999999998</v>
      </c>
      <c r="R1296" s="238">
        <f>Q1296*H1296</f>
        <v>0.14473619999999998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896</v>
      </c>
      <c r="AT1296" s="240" t="s">
        <v>478</v>
      </c>
      <c r="AU1296" s="240" t="s">
        <v>87</v>
      </c>
      <c r="AY1296" s="19" t="s">
        <v>242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85</v>
      </c>
      <c r="BK1296" s="241">
        <f>ROUND(I1296*H1296,2)</f>
        <v>0</v>
      </c>
      <c r="BL1296" s="19" t="s">
        <v>1097</v>
      </c>
      <c r="BM1296" s="240" t="s">
        <v>1902</v>
      </c>
    </row>
    <row r="1297" s="2" customFormat="1">
      <c r="A1297" s="40"/>
      <c r="B1297" s="41"/>
      <c r="C1297" s="42"/>
      <c r="D1297" s="242" t="s">
        <v>252</v>
      </c>
      <c r="E1297" s="42"/>
      <c r="F1297" s="243" t="s">
        <v>1901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252</v>
      </c>
      <c r="AU1297" s="19" t="s">
        <v>87</v>
      </c>
    </row>
    <row r="1298" s="2" customFormat="1">
      <c r="A1298" s="40"/>
      <c r="B1298" s="41"/>
      <c r="C1298" s="42"/>
      <c r="D1298" s="242" t="s">
        <v>1050</v>
      </c>
      <c r="E1298" s="42"/>
      <c r="F1298" s="291" t="s">
        <v>1903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1050</v>
      </c>
      <c r="AU1298" s="19" t="s">
        <v>87</v>
      </c>
    </row>
    <row r="1299" s="14" customFormat="1">
      <c r="A1299" s="14"/>
      <c r="B1299" s="259"/>
      <c r="C1299" s="260"/>
      <c r="D1299" s="242" t="s">
        <v>256</v>
      </c>
      <c r="E1299" s="261" t="s">
        <v>1</v>
      </c>
      <c r="F1299" s="262" t="s">
        <v>1904</v>
      </c>
      <c r="G1299" s="260"/>
      <c r="H1299" s="263">
        <v>3.7800000000000002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256</v>
      </c>
      <c r="AU1299" s="269" t="s">
        <v>87</v>
      </c>
      <c r="AV1299" s="14" t="s">
        <v>87</v>
      </c>
      <c r="AW1299" s="14" t="s">
        <v>36</v>
      </c>
      <c r="AX1299" s="14" t="s">
        <v>85</v>
      </c>
      <c r="AY1299" s="269" t="s">
        <v>242</v>
      </c>
    </row>
    <row r="1300" s="2" customFormat="1" ht="24.15" customHeight="1">
      <c r="A1300" s="40"/>
      <c r="B1300" s="41"/>
      <c r="C1300" s="229" t="s">
        <v>1905</v>
      </c>
      <c r="D1300" s="229" t="s">
        <v>245</v>
      </c>
      <c r="E1300" s="230" t="s">
        <v>1906</v>
      </c>
      <c r="F1300" s="231" t="s">
        <v>1907</v>
      </c>
      <c r="G1300" s="232" t="s">
        <v>360</v>
      </c>
      <c r="H1300" s="233">
        <v>1</v>
      </c>
      <c r="I1300" s="234"/>
      <c r="J1300" s="235">
        <f>ROUND(I1300*H1300,2)</f>
        <v>0</v>
      </c>
      <c r="K1300" s="231" t="s">
        <v>249</v>
      </c>
      <c r="L1300" s="46"/>
      <c r="M1300" s="236" t="s">
        <v>1</v>
      </c>
      <c r="N1300" s="237" t="s">
        <v>43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1097</v>
      </c>
      <c r="AT1300" s="240" t="s">
        <v>245</v>
      </c>
      <c r="AU1300" s="240" t="s">
        <v>87</v>
      </c>
      <c r="AY1300" s="19" t="s">
        <v>242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9" t="s">
        <v>85</v>
      </c>
      <c r="BK1300" s="241">
        <f>ROUND(I1300*H1300,2)</f>
        <v>0</v>
      </c>
      <c r="BL1300" s="19" t="s">
        <v>1097</v>
      </c>
      <c r="BM1300" s="240" t="s">
        <v>1908</v>
      </c>
    </row>
    <row r="1301" s="2" customFormat="1">
      <c r="A1301" s="40"/>
      <c r="B1301" s="41"/>
      <c r="C1301" s="42"/>
      <c r="D1301" s="242" t="s">
        <v>252</v>
      </c>
      <c r="E1301" s="42"/>
      <c r="F1301" s="243" t="s">
        <v>1909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252</v>
      </c>
      <c r="AU1301" s="19" t="s">
        <v>87</v>
      </c>
    </row>
    <row r="1302" s="2" customFormat="1">
      <c r="A1302" s="40"/>
      <c r="B1302" s="41"/>
      <c r="C1302" s="42"/>
      <c r="D1302" s="247" t="s">
        <v>254</v>
      </c>
      <c r="E1302" s="42"/>
      <c r="F1302" s="248" t="s">
        <v>1910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254</v>
      </c>
      <c r="AU1302" s="19" t="s">
        <v>87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1911</v>
      </c>
      <c r="G1303" s="260"/>
      <c r="H1303" s="263">
        <v>1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85</v>
      </c>
      <c r="AY1303" s="269" t="s">
        <v>242</v>
      </c>
    </row>
    <row r="1304" s="2" customFormat="1" ht="24.15" customHeight="1">
      <c r="A1304" s="40"/>
      <c r="B1304" s="41"/>
      <c r="C1304" s="281" t="s">
        <v>1912</v>
      </c>
      <c r="D1304" s="281" t="s">
        <v>478</v>
      </c>
      <c r="E1304" s="282" t="s">
        <v>1913</v>
      </c>
      <c r="F1304" s="283" t="s">
        <v>1914</v>
      </c>
      <c r="G1304" s="284" t="s">
        <v>248</v>
      </c>
      <c r="H1304" s="285">
        <v>1</v>
      </c>
      <c r="I1304" s="286"/>
      <c r="J1304" s="287">
        <f>ROUND(I1304*H1304,2)</f>
        <v>0</v>
      </c>
      <c r="K1304" s="283" t="s">
        <v>249</v>
      </c>
      <c r="L1304" s="288"/>
      <c r="M1304" s="289" t="s">
        <v>1</v>
      </c>
      <c r="N1304" s="290" t="s">
        <v>43</v>
      </c>
      <c r="O1304" s="93"/>
      <c r="P1304" s="238">
        <f>O1304*H1304</f>
        <v>0</v>
      </c>
      <c r="Q1304" s="238">
        <v>0.024230000000000002</v>
      </c>
      <c r="R1304" s="238">
        <f>Q1304*H1304</f>
        <v>0.024230000000000002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896</v>
      </c>
      <c r="AT1304" s="240" t="s">
        <v>478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1915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1914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2" customFormat="1">
      <c r="A1306" s="40"/>
      <c r="B1306" s="41"/>
      <c r="C1306" s="42"/>
      <c r="D1306" s="242" t="s">
        <v>1050</v>
      </c>
      <c r="E1306" s="42"/>
      <c r="F1306" s="291" t="s">
        <v>1916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1050</v>
      </c>
      <c r="AU1306" s="19" t="s">
        <v>87</v>
      </c>
    </row>
    <row r="1307" s="2" customFormat="1" ht="24.15" customHeight="1">
      <c r="A1307" s="40"/>
      <c r="B1307" s="41"/>
      <c r="C1307" s="229" t="s">
        <v>1917</v>
      </c>
      <c r="D1307" s="229" t="s">
        <v>245</v>
      </c>
      <c r="E1307" s="230" t="s">
        <v>1918</v>
      </c>
      <c r="F1307" s="231" t="s">
        <v>1919</v>
      </c>
      <c r="G1307" s="232" t="s">
        <v>360</v>
      </c>
      <c r="H1307" s="233">
        <v>1</v>
      </c>
      <c r="I1307" s="234"/>
      <c r="J1307" s="235">
        <f>ROUND(I1307*H1307,2)</f>
        <v>0</v>
      </c>
      <c r="K1307" s="231" t="s">
        <v>249</v>
      </c>
      <c r="L1307" s="46"/>
      <c r="M1307" s="236" t="s">
        <v>1</v>
      </c>
      <c r="N1307" s="237" t="s">
        <v>43</v>
      </c>
      <c r="O1307" s="93"/>
      <c r="P1307" s="238">
        <f>O1307*H1307</f>
        <v>0</v>
      </c>
      <c r="Q1307" s="238">
        <v>0</v>
      </c>
      <c r="R1307" s="238">
        <f>Q1307*H1307</f>
        <v>0</v>
      </c>
      <c r="S1307" s="238">
        <v>0</v>
      </c>
      <c r="T1307" s="239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0" t="s">
        <v>1097</v>
      </c>
      <c r="AT1307" s="240" t="s">
        <v>245</v>
      </c>
      <c r="AU1307" s="240" t="s">
        <v>87</v>
      </c>
      <c r="AY1307" s="19" t="s">
        <v>242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9" t="s">
        <v>85</v>
      </c>
      <c r="BK1307" s="241">
        <f>ROUND(I1307*H1307,2)</f>
        <v>0</v>
      </c>
      <c r="BL1307" s="19" t="s">
        <v>1097</v>
      </c>
      <c r="BM1307" s="240" t="s">
        <v>1920</v>
      </c>
    </row>
    <row r="1308" s="2" customFormat="1">
      <c r="A1308" s="40"/>
      <c r="B1308" s="41"/>
      <c r="C1308" s="42"/>
      <c r="D1308" s="242" t="s">
        <v>252</v>
      </c>
      <c r="E1308" s="42"/>
      <c r="F1308" s="243" t="s">
        <v>1919</v>
      </c>
      <c r="G1308" s="42"/>
      <c r="H1308" s="42"/>
      <c r="I1308" s="244"/>
      <c r="J1308" s="42"/>
      <c r="K1308" s="42"/>
      <c r="L1308" s="46"/>
      <c r="M1308" s="245"/>
      <c r="N1308" s="246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252</v>
      </c>
      <c r="AU1308" s="19" t="s">
        <v>87</v>
      </c>
    </row>
    <row r="1309" s="2" customFormat="1">
      <c r="A1309" s="40"/>
      <c r="B1309" s="41"/>
      <c r="C1309" s="42"/>
      <c r="D1309" s="247" t="s">
        <v>254</v>
      </c>
      <c r="E1309" s="42"/>
      <c r="F1309" s="248" t="s">
        <v>1921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254</v>
      </c>
      <c r="AU1309" s="19" t="s">
        <v>87</v>
      </c>
    </row>
    <row r="1310" s="14" customFormat="1">
      <c r="A1310" s="14"/>
      <c r="B1310" s="259"/>
      <c r="C1310" s="260"/>
      <c r="D1310" s="242" t="s">
        <v>256</v>
      </c>
      <c r="E1310" s="261" t="s">
        <v>1</v>
      </c>
      <c r="F1310" s="262" t="s">
        <v>1922</v>
      </c>
      <c r="G1310" s="260"/>
      <c r="H1310" s="263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9" t="s">
        <v>256</v>
      </c>
      <c r="AU1310" s="269" t="s">
        <v>87</v>
      </c>
      <c r="AV1310" s="14" t="s">
        <v>87</v>
      </c>
      <c r="AW1310" s="14" t="s">
        <v>36</v>
      </c>
      <c r="AX1310" s="14" t="s">
        <v>85</v>
      </c>
      <c r="AY1310" s="269" t="s">
        <v>242</v>
      </c>
    </row>
    <row r="1311" s="2" customFormat="1" ht="24.15" customHeight="1">
      <c r="A1311" s="40"/>
      <c r="B1311" s="41"/>
      <c r="C1311" s="281" t="s">
        <v>1923</v>
      </c>
      <c r="D1311" s="281" t="s">
        <v>478</v>
      </c>
      <c r="E1311" s="282" t="s">
        <v>1924</v>
      </c>
      <c r="F1311" s="283" t="s">
        <v>1925</v>
      </c>
      <c r="G1311" s="284" t="s">
        <v>360</v>
      </c>
      <c r="H1311" s="285">
        <v>1</v>
      </c>
      <c r="I1311" s="286"/>
      <c r="J1311" s="287">
        <f>ROUND(I1311*H1311,2)</f>
        <v>0</v>
      </c>
      <c r="K1311" s="283" t="s">
        <v>249</v>
      </c>
      <c r="L1311" s="288"/>
      <c r="M1311" s="289" t="s">
        <v>1</v>
      </c>
      <c r="N1311" s="290" t="s">
        <v>43</v>
      </c>
      <c r="O1311" s="93"/>
      <c r="P1311" s="238">
        <f>O1311*H1311</f>
        <v>0</v>
      </c>
      <c r="Q1311" s="238">
        <v>0.052999999999999998</v>
      </c>
      <c r="R1311" s="238">
        <f>Q1311*H1311</f>
        <v>0.052999999999999998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896</v>
      </c>
      <c r="AT1311" s="240" t="s">
        <v>478</v>
      </c>
      <c r="AU1311" s="240" t="s">
        <v>87</v>
      </c>
      <c r="AY1311" s="19" t="s">
        <v>242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85</v>
      </c>
      <c r="BK1311" s="241">
        <f>ROUND(I1311*H1311,2)</f>
        <v>0</v>
      </c>
      <c r="BL1311" s="19" t="s">
        <v>1097</v>
      </c>
      <c r="BM1311" s="240" t="s">
        <v>1926</v>
      </c>
    </row>
    <row r="1312" s="2" customFormat="1">
      <c r="A1312" s="40"/>
      <c r="B1312" s="41"/>
      <c r="C1312" s="42"/>
      <c r="D1312" s="242" t="s">
        <v>252</v>
      </c>
      <c r="E1312" s="42"/>
      <c r="F1312" s="243" t="s">
        <v>1925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252</v>
      </c>
      <c r="AU1312" s="19" t="s">
        <v>87</v>
      </c>
    </row>
    <row r="1313" s="2" customFormat="1">
      <c r="A1313" s="40"/>
      <c r="B1313" s="41"/>
      <c r="C1313" s="42"/>
      <c r="D1313" s="242" t="s">
        <v>1050</v>
      </c>
      <c r="E1313" s="42"/>
      <c r="F1313" s="291" t="s">
        <v>1927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1050</v>
      </c>
      <c r="AU1313" s="19" t="s">
        <v>87</v>
      </c>
    </row>
    <row r="1314" s="2" customFormat="1" ht="24.15" customHeight="1">
      <c r="A1314" s="40"/>
      <c r="B1314" s="41"/>
      <c r="C1314" s="229" t="s">
        <v>1928</v>
      </c>
      <c r="D1314" s="229" t="s">
        <v>245</v>
      </c>
      <c r="E1314" s="230" t="s">
        <v>1929</v>
      </c>
      <c r="F1314" s="231" t="s">
        <v>1930</v>
      </c>
      <c r="G1314" s="232" t="s">
        <v>360</v>
      </c>
      <c r="H1314" s="233">
        <v>5</v>
      </c>
      <c r="I1314" s="234"/>
      <c r="J1314" s="235">
        <f>ROUND(I1314*H1314,2)</f>
        <v>0</v>
      </c>
      <c r="K1314" s="231" t="s">
        <v>249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1931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1930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2" customFormat="1">
      <c r="A1316" s="40"/>
      <c r="B1316" s="41"/>
      <c r="C1316" s="42"/>
      <c r="D1316" s="247" t="s">
        <v>254</v>
      </c>
      <c r="E1316" s="42"/>
      <c r="F1316" s="248" t="s">
        <v>1932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254</v>
      </c>
      <c r="AU1316" s="19" t="s">
        <v>87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1933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1934</v>
      </c>
      <c r="G1318" s="260"/>
      <c r="H1318" s="263">
        <v>4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5" customFormat="1">
      <c r="A1319" s="15"/>
      <c r="B1319" s="270"/>
      <c r="C1319" s="271"/>
      <c r="D1319" s="242" t="s">
        <v>256</v>
      </c>
      <c r="E1319" s="272" t="s">
        <v>1</v>
      </c>
      <c r="F1319" s="273" t="s">
        <v>269</v>
      </c>
      <c r="G1319" s="271"/>
      <c r="H1319" s="274">
        <v>5</v>
      </c>
      <c r="I1319" s="275"/>
      <c r="J1319" s="271"/>
      <c r="K1319" s="271"/>
      <c r="L1319" s="276"/>
      <c r="M1319" s="277"/>
      <c r="N1319" s="278"/>
      <c r="O1319" s="278"/>
      <c r="P1319" s="278"/>
      <c r="Q1319" s="278"/>
      <c r="R1319" s="278"/>
      <c r="S1319" s="278"/>
      <c r="T1319" s="279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0" t="s">
        <v>256</v>
      </c>
      <c r="AU1319" s="280" t="s">
        <v>87</v>
      </c>
      <c r="AV1319" s="15" t="s">
        <v>250</v>
      </c>
      <c r="AW1319" s="15" t="s">
        <v>36</v>
      </c>
      <c r="AX1319" s="15" t="s">
        <v>85</v>
      </c>
      <c r="AY1319" s="280" t="s">
        <v>242</v>
      </c>
    </row>
    <row r="1320" s="2" customFormat="1" ht="24.15" customHeight="1">
      <c r="A1320" s="40"/>
      <c r="B1320" s="41"/>
      <c r="C1320" s="281" t="s">
        <v>1935</v>
      </c>
      <c r="D1320" s="281" t="s">
        <v>478</v>
      </c>
      <c r="E1320" s="282" t="s">
        <v>1936</v>
      </c>
      <c r="F1320" s="283" t="s">
        <v>1937</v>
      </c>
      <c r="G1320" s="284" t="s">
        <v>248</v>
      </c>
      <c r="H1320" s="285">
        <v>3.6899999999999999</v>
      </c>
      <c r="I1320" s="286"/>
      <c r="J1320" s="287">
        <f>ROUND(I1320*H1320,2)</f>
        <v>0</v>
      </c>
      <c r="K1320" s="283" t="s">
        <v>249</v>
      </c>
      <c r="L1320" s="288"/>
      <c r="M1320" s="289" t="s">
        <v>1</v>
      </c>
      <c r="N1320" s="290" t="s">
        <v>43</v>
      </c>
      <c r="O1320" s="93"/>
      <c r="P1320" s="238">
        <f>O1320*H1320</f>
        <v>0</v>
      </c>
      <c r="Q1320" s="238">
        <v>0.03227</v>
      </c>
      <c r="R1320" s="238">
        <f>Q1320*H1320</f>
        <v>0.1190763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896</v>
      </c>
      <c r="AT1320" s="240" t="s">
        <v>478</v>
      </c>
      <c r="AU1320" s="240" t="s">
        <v>87</v>
      </c>
      <c r="AY1320" s="19" t="s">
        <v>242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9" t="s">
        <v>85</v>
      </c>
      <c r="BK1320" s="241">
        <f>ROUND(I1320*H1320,2)</f>
        <v>0</v>
      </c>
      <c r="BL1320" s="19" t="s">
        <v>1097</v>
      </c>
      <c r="BM1320" s="240" t="s">
        <v>1938</v>
      </c>
    </row>
    <row r="1321" s="2" customFormat="1">
      <c r="A1321" s="40"/>
      <c r="B1321" s="41"/>
      <c r="C1321" s="42"/>
      <c r="D1321" s="242" t="s">
        <v>252</v>
      </c>
      <c r="E1321" s="42"/>
      <c r="F1321" s="243" t="s">
        <v>1937</v>
      </c>
      <c r="G1321" s="42"/>
      <c r="H1321" s="42"/>
      <c r="I1321" s="244"/>
      <c r="J1321" s="42"/>
      <c r="K1321" s="42"/>
      <c r="L1321" s="46"/>
      <c r="M1321" s="245"/>
      <c r="N1321" s="246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252</v>
      </c>
      <c r="AU1321" s="19" t="s">
        <v>87</v>
      </c>
    </row>
    <row r="1322" s="2" customFormat="1">
      <c r="A1322" s="40"/>
      <c r="B1322" s="41"/>
      <c r="C1322" s="42"/>
      <c r="D1322" s="242" t="s">
        <v>1050</v>
      </c>
      <c r="E1322" s="42"/>
      <c r="F1322" s="291" t="s">
        <v>1939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1050</v>
      </c>
      <c r="AU1322" s="19" t="s">
        <v>87</v>
      </c>
    </row>
    <row r="1323" s="14" customFormat="1">
      <c r="A1323" s="14"/>
      <c r="B1323" s="259"/>
      <c r="C1323" s="260"/>
      <c r="D1323" s="242" t="s">
        <v>256</v>
      </c>
      <c r="E1323" s="261" t="s">
        <v>1</v>
      </c>
      <c r="F1323" s="262" t="s">
        <v>1940</v>
      </c>
      <c r="G1323" s="260"/>
      <c r="H1323" s="263">
        <v>3.6899999999999999</v>
      </c>
      <c r="I1323" s="264"/>
      <c r="J1323" s="260"/>
      <c r="K1323" s="260"/>
      <c r="L1323" s="265"/>
      <c r="M1323" s="266"/>
      <c r="N1323" s="267"/>
      <c r="O1323" s="267"/>
      <c r="P1323" s="267"/>
      <c r="Q1323" s="267"/>
      <c r="R1323" s="267"/>
      <c r="S1323" s="267"/>
      <c r="T1323" s="26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9" t="s">
        <v>256</v>
      </c>
      <c r="AU1323" s="269" t="s">
        <v>87</v>
      </c>
      <c r="AV1323" s="14" t="s">
        <v>87</v>
      </c>
      <c r="AW1323" s="14" t="s">
        <v>36</v>
      </c>
      <c r="AX1323" s="14" t="s">
        <v>85</v>
      </c>
      <c r="AY1323" s="269" t="s">
        <v>242</v>
      </c>
    </row>
    <row r="1324" s="2" customFormat="1" ht="24.15" customHeight="1">
      <c r="A1324" s="40"/>
      <c r="B1324" s="41"/>
      <c r="C1324" s="281" t="s">
        <v>1941</v>
      </c>
      <c r="D1324" s="281" t="s">
        <v>478</v>
      </c>
      <c r="E1324" s="282" t="s">
        <v>1942</v>
      </c>
      <c r="F1324" s="283" t="s">
        <v>1943</v>
      </c>
      <c r="G1324" s="284" t="s">
        <v>248</v>
      </c>
      <c r="H1324" s="285">
        <v>11.76</v>
      </c>
      <c r="I1324" s="286"/>
      <c r="J1324" s="287">
        <f>ROUND(I1324*H1324,2)</f>
        <v>0</v>
      </c>
      <c r="K1324" s="283" t="s">
        <v>249</v>
      </c>
      <c r="L1324" s="288"/>
      <c r="M1324" s="289" t="s">
        <v>1</v>
      </c>
      <c r="N1324" s="290" t="s">
        <v>43</v>
      </c>
      <c r="O1324" s="93"/>
      <c r="P1324" s="238">
        <f>O1324*H1324</f>
        <v>0</v>
      </c>
      <c r="Q1324" s="238">
        <v>0.038289999999999998</v>
      </c>
      <c r="R1324" s="238">
        <f>Q1324*H1324</f>
        <v>0.45029039999999998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896</v>
      </c>
      <c r="AT1324" s="240" t="s">
        <v>478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1944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1943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2" customFormat="1">
      <c r="A1326" s="40"/>
      <c r="B1326" s="41"/>
      <c r="C1326" s="42"/>
      <c r="D1326" s="242" t="s">
        <v>1050</v>
      </c>
      <c r="E1326" s="42"/>
      <c r="F1326" s="291" t="s">
        <v>1945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1050</v>
      </c>
      <c r="AU1326" s="19" t="s">
        <v>87</v>
      </c>
    </row>
    <row r="1327" s="14" customFormat="1">
      <c r="A1327" s="14"/>
      <c r="B1327" s="259"/>
      <c r="C1327" s="260"/>
      <c r="D1327" s="242" t="s">
        <v>256</v>
      </c>
      <c r="E1327" s="261" t="s">
        <v>1</v>
      </c>
      <c r="F1327" s="262" t="s">
        <v>1946</v>
      </c>
      <c r="G1327" s="260"/>
      <c r="H1327" s="263">
        <v>11.76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9" t="s">
        <v>256</v>
      </c>
      <c r="AU1327" s="269" t="s">
        <v>87</v>
      </c>
      <c r="AV1327" s="14" t="s">
        <v>87</v>
      </c>
      <c r="AW1327" s="14" t="s">
        <v>36</v>
      </c>
      <c r="AX1327" s="14" t="s">
        <v>85</v>
      </c>
      <c r="AY1327" s="269" t="s">
        <v>242</v>
      </c>
    </row>
    <row r="1328" s="2" customFormat="1" ht="24.15" customHeight="1">
      <c r="A1328" s="40"/>
      <c r="B1328" s="41"/>
      <c r="C1328" s="229" t="s">
        <v>1947</v>
      </c>
      <c r="D1328" s="229" t="s">
        <v>245</v>
      </c>
      <c r="E1328" s="230" t="s">
        <v>1948</v>
      </c>
      <c r="F1328" s="231" t="s">
        <v>1949</v>
      </c>
      <c r="G1328" s="232" t="s">
        <v>360</v>
      </c>
      <c r="H1328" s="233">
        <v>4</v>
      </c>
      <c r="I1328" s="234"/>
      <c r="J1328" s="235">
        <f>ROUND(I1328*H1328,2)</f>
        <v>0</v>
      </c>
      <c r="K1328" s="231" t="s">
        <v>249</v>
      </c>
      <c r="L1328" s="46"/>
      <c r="M1328" s="236" t="s">
        <v>1</v>
      </c>
      <c r="N1328" s="237" t="s">
        <v>43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0" t="s">
        <v>1097</v>
      </c>
      <c r="AT1328" s="240" t="s">
        <v>245</v>
      </c>
      <c r="AU1328" s="240" t="s">
        <v>87</v>
      </c>
      <c r="AY1328" s="19" t="s">
        <v>242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9" t="s">
        <v>85</v>
      </c>
      <c r="BK1328" s="241">
        <f>ROUND(I1328*H1328,2)</f>
        <v>0</v>
      </c>
      <c r="BL1328" s="19" t="s">
        <v>1097</v>
      </c>
      <c r="BM1328" s="240" t="s">
        <v>1950</v>
      </c>
    </row>
    <row r="1329" s="2" customFormat="1">
      <c r="A1329" s="40"/>
      <c r="B1329" s="41"/>
      <c r="C1329" s="42"/>
      <c r="D1329" s="242" t="s">
        <v>252</v>
      </c>
      <c r="E1329" s="42"/>
      <c r="F1329" s="243" t="s">
        <v>1951</v>
      </c>
      <c r="G1329" s="42"/>
      <c r="H1329" s="42"/>
      <c r="I1329" s="244"/>
      <c r="J1329" s="42"/>
      <c r="K1329" s="42"/>
      <c r="L1329" s="46"/>
      <c r="M1329" s="245"/>
      <c r="N1329" s="246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252</v>
      </c>
      <c r="AU1329" s="19" t="s">
        <v>87</v>
      </c>
    </row>
    <row r="1330" s="2" customFormat="1">
      <c r="A1330" s="40"/>
      <c r="B1330" s="41"/>
      <c r="C1330" s="42"/>
      <c r="D1330" s="247" t="s">
        <v>254</v>
      </c>
      <c r="E1330" s="42"/>
      <c r="F1330" s="248" t="s">
        <v>1952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254</v>
      </c>
      <c r="AU1330" s="19" t="s">
        <v>87</v>
      </c>
    </row>
    <row r="1331" s="14" customFormat="1">
      <c r="A1331" s="14"/>
      <c r="B1331" s="259"/>
      <c r="C1331" s="260"/>
      <c r="D1331" s="242" t="s">
        <v>256</v>
      </c>
      <c r="E1331" s="261" t="s">
        <v>1</v>
      </c>
      <c r="F1331" s="262" t="s">
        <v>1953</v>
      </c>
      <c r="G1331" s="260"/>
      <c r="H1331" s="263">
        <v>3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9" t="s">
        <v>256</v>
      </c>
      <c r="AU1331" s="269" t="s">
        <v>87</v>
      </c>
      <c r="AV1331" s="14" t="s">
        <v>87</v>
      </c>
      <c r="AW1331" s="14" t="s">
        <v>36</v>
      </c>
      <c r="AX1331" s="14" t="s">
        <v>78</v>
      </c>
      <c r="AY1331" s="269" t="s">
        <v>242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1954</v>
      </c>
      <c r="G1332" s="260"/>
      <c r="H1332" s="263">
        <v>1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5" customFormat="1">
      <c r="A1333" s="15"/>
      <c r="B1333" s="270"/>
      <c r="C1333" s="271"/>
      <c r="D1333" s="242" t="s">
        <v>256</v>
      </c>
      <c r="E1333" s="272" t="s">
        <v>1</v>
      </c>
      <c r="F1333" s="273" t="s">
        <v>269</v>
      </c>
      <c r="G1333" s="271"/>
      <c r="H1333" s="274">
        <v>4</v>
      </c>
      <c r="I1333" s="275"/>
      <c r="J1333" s="271"/>
      <c r="K1333" s="271"/>
      <c r="L1333" s="276"/>
      <c r="M1333" s="277"/>
      <c r="N1333" s="278"/>
      <c r="O1333" s="278"/>
      <c r="P1333" s="278"/>
      <c r="Q1333" s="278"/>
      <c r="R1333" s="278"/>
      <c r="S1333" s="278"/>
      <c r="T1333" s="279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0" t="s">
        <v>256</v>
      </c>
      <c r="AU1333" s="280" t="s">
        <v>87</v>
      </c>
      <c r="AV1333" s="15" t="s">
        <v>250</v>
      </c>
      <c r="AW1333" s="15" t="s">
        <v>36</v>
      </c>
      <c r="AX1333" s="15" t="s">
        <v>85</v>
      </c>
      <c r="AY1333" s="280" t="s">
        <v>242</v>
      </c>
    </row>
    <row r="1334" s="2" customFormat="1" ht="33" customHeight="1">
      <c r="A1334" s="40"/>
      <c r="B1334" s="41"/>
      <c r="C1334" s="281" t="s">
        <v>1955</v>
      </c>
      <c r="D1334" s="281" t="s">
        <v>478</v>
      </c>
      <c r="E1334" s="282" t="s">
        <v>1956</v>
      </c>
      <c r="F1334" s="283" t="s">
        <v>1957</v>
      </c>
      <c r="G1334" s="284" t="s">
        <v>360</v>
      </c>
      <c r="H1334" s="285">
        <v>4</v>
      </c>
      <c r="I1334" s="286"/>
      <c r="J1334" s="287">
        <f>ROUND(I1334*H1334,2)</f>
        <v>0</v>
      </c>
      <c r="K1334" s="283" t="s">
        <v>249</v>
      </c>
      <c r="L1334" s="288"/>
      <c r="M1334" s="289" t="s">
        <v>1</v>
      </c>
      <c r="N1334" s="290" t="s">
        <v>43</v>
      </c>
      <c r="O1334" s="93"/>
      <c r="P1334" s="238">
        <f>O1334*H1334</f>
        <v>0</v>
      </c>
      <c r="Q1334" s="238">
        <v>0.14999999999999999</v>
      </c>
      <c r="R1334" s="238">
        <f>Q1334*H1334</f>
        <v>0.59999999999999998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896</v>
      </c>
      <c r="AT1334" s="240" t="s">
        <v>478</v>
      </c>
      <c r="AU1334" s="240" t="s">
        <v>87</v>
      </c>
      <c r="AY1334" s="19" t="s">
        <v>242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9" t="s">
        <v>85</v>
      </c>
      <c r="BK1334" s="241">
        <f>ROUND(I1334*H1334,2)</f>
        <v>0</v>
      </c>
      <c r="BL1334" s="19" t="s">
        <v>1097</v>
      </c>
      <c r="BM1334" s="240" t="s">
        <v>1958</v>
      </c>
    </row>
    <row r="1335" s="2" customFormat="1">
      <c r="A1335" s="40"/>
      <c r="B1335" s="41"/>
      <c r="C1335" s="42"/>
      <c r="D1335" s="242" t="s">
        <v>252</v>
      </c>
      <c r="E1335" s="42"/>
      <c r="F1335" s="243" t="s">
        <v>1957</v>
      </c>
      <c r="G1335" s="42"/>
      <c r="H1335" s="42"/>
      <c r="I1335" s="244"/>
      <c r="J1335" s="42"/>
      <c r="K1335" s="42"/>
      <c r="L1335" s="46"/>
      <c r="M1335" s="245"/>
      <c r="N1335" s="246"/>
      <c r="O1335" s="93"/>
      <c r="P1335" s="93"/>
      <c r="Q1335" s="93"/>
      <c r="R1335" s="93"/>
      <c r="S1335" s="93"/>
      <c r="T1335" s="94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252</v>
      </c>
      <c r="AU1335" s="19" t="s">
        <v>87</v>
      </c>
    </row>
    <row r="1336" s="2" customFormat="1" ht="24.15" customHeight="1">
      <c r="A1336" s="40"/>
      <c r="B1336" s="41"/>
      <c r="C1336" s="229" t="s">
        <v>1959</v>
      </c>
      <c r="D1336" s="229" t="s">
        <v>245</v>
      </c>
      <c r="E1336" s="230" t="s">
        <v>1960</v>
      </c>
      <c r="F1336" s="231" t="s">
        <v>1961</v>
      </c>
      <c r="G1336" s="232" t="s">
        <v>360</v>
      </c>
      <c r="H1336" s="233">
        <v>2</v>
      </c>
      <c r="I1336" s="234"/>
      <c r="J1336" s="235">
        <f>ROUND(I1336*H1336,2)</f>
        <v>0</v>
      </c>
      <c r="K1336" s="231" t="s">
        <v>249</v>
      </c>
      <c r="L1336" s="46"/>
      <c r="M1336" s="236" t="s">
        <v>1</v>
      </c>
      <c r="N1336" s="237" t="s">
        <v>43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0" t="s">
        <v>1097</v>
      </c>
      <c r="AT1336" s="240" t="s">
        <v>245</v>
      </c>
      <c r="AU1336" s="240" t="s">
        <v>87</v>
      </c>
      <c r="AY1336" s="19" t="s">
        <v>242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9" t="s">
        <v>85</v>
      </c>
      <c r="BK1336" s="241">
        <f>ROUND(I1336*H1336,2)</f>
        <v>0</v>
      </c>
      <c r="BL1336" s="19" t="s">
        <v>1097</v>
      </c>
      <c r="BM1336" s="240" t="s">
        <v>1962</v>
      </c>
    </row>
    <row r="1337" s="2" customFormat="1">
      <c r="A1337" s="40"/>
      <c r="B1337" s="41"/>
      <c r="C1337" s="42"/>
      <c r="D1337" s="242" t="s">
        <v>252</v>
      </c>
      <c r="E1337" s="42"/>
      <c r="F1337" s="243" t="s">
        <v>1963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252</v>
      </c>
      <c r="AU1337" s="19" t="s">
        <v>87</v>
      </c>
    </row>
    <row r="1338" s="2" customFormat="1">
      <c r="A1338" s="40"/>
      <c r="B1338" s="41"/>
      <c r="C1338" s="42"/>
      <c r="D1338" s="247" t="s">
        <v>254</v>
      </c>
      <c r="E1338" s="42"/>
      <c r="F1338" s="248" t="s">
        <v>1964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254</v>
      </c>
      <c r="AU1338" s="19" t="s">
        <v>87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1965</v>
      </c>
      <c r="G1339" s="260"/>
      <c r="H1339" s="263">
        <v>2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85</v>
      </c>
      <c r="AY1339" s="269" t="s">
        <v>242</v>
      </c>
    </row>
    <row r="1340" s="2" customFormat="1" ht="24.15" customHeight="1">
      <c r="A1340" s="40"/>
      <c r="B1340" s="41"/>
      <c r="C1340" s="281" t="s">
        <v>1966</v>
      </c>
      <c r="D1340" s="281" t="s">
        <v>478</v>
      </c>
      <c r="E1340" s="282" t="s">
        <v>1967</v>
      </c>
      <c r="F1340" s="283" t="s">
        <v>1968</v>
      </c>
      <c r="G1340" s="284" t="s">
        <v>360</v>
      </c>
      <c r="H1340" s="285">
        <v>1</v>
      </c>
      <c r="I1340" s="286"/>
      <c r="J1340" s="287">
        <f>ROUND(I1340*H1340,2)</f>
        <v>0</v>
      </c>
      <c r="K1340" s="283" t="s">
        <v>249</v>
      </c>
      <c r="L1340" s="288"/>
      <c r="M1340" s="289" t="s">
        <v>1</v>
      </c>
      <c r="N1340" s="290" t="s">
        <v>43</v>
      </c>
      <c r="O1340" s="93"/>
      <c r="P1340" s="238">
        <f>O1340*H1340</f>
        <v>0</v>
      </c>
      <c r="Q1340" s="238">
        <v>0.23999999999999999</v>
      </c>
      <c r="R1340" s="238">
        <f>Q1340*H1340</f>
        <v>0.23999999999999999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896</v>
      </c>
      <c r="AT1340" s="240" t="s">
        <v>478</v>
      </c>
      <c r="AU1340" s="240" t="s">
        <v>87</v>
      </c>
      <c r="AY1340" s="19" t="s">
        <v>242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9" t="s">
        <v>85</v>
      </c>
      <c r="BK1340" s="241">
        <f>ROUND(I1340*H1340,2)</f>
        <v>0</v>
      </c>
      <c r="BL1340" s="19" t="s">
        <v>1097</v>
      </c>
      <c r="BM1340" s="240" t="s">
        <v>1969</v>
      </c>
    </row>
    <row r="1341" s="2" customFormat="1">
      <c r="A1341" s="40"/>
      <c r="B1341" s="41"/>
      <c r="C1341" s="42"/>
      <c r="D1341" s="242" t="s">
        <v>252</v>
      </c>
      <c r="E1341" s="42"/>
      <c r="F1341" s="243" t="s">
        <v>1968</v>
      </c>
      <c r="G1341" s="42"/>
      <c r="H1341" s="42"/>
      <c r="I1341" s="244"/>
      <c r="J1341" s="42"/>
      <c r="K1341" s="42"/>
      <c r="L1341" s="46"/>
      <c r="M1341" s="245"/>
      <c r="N1341" s="246"/>
      <c r="O1341" s="93"/>
      <c r="P1341" s="93"/>
      <c r="Q1341" s="93"/>
      <c r="R1341" s="93"/>
      <c r="S1341" s="93"/>
      <c r="T1341" s="94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252</v>
      </c>
      <c r="AU1341" s="19" t="s">
        <v>87</v>
      </c>
    </row>
    <row r="1342" s="2" customFormat="1">
      <c r="A1342" s="40"/>
      <c r="B1342" s="41"/>
      <c r="C1342" s="42"/>
      <c r="D1342" s="242" t="s">
        <v>1050</v>
      </c>
      <c r="E1342" s="42"/>
      <c r="F1342" s="291" t="s">
        <v>1970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1050</v>
      </c>
      <c r="AU1342" s="19" t="s">
        <v>87</v>
      </c>
    </row>
    <row r="1343" s="14" customFormat="1">
      <c r="A1343" s="14"/>
      <c r="B1343" s="259"/>
      <c r="C1343" s="260"/>
      <c r="D1343" s="242" t="s">
        <v>256</v>
      </c>
      <c r="E1343" s="261" t="s">
        <v>1</v>
      </c>
      <c r="F1343" s="262" t="s">
        <v>1971</v>
      </c>
      <c r="G1343" s="260"/>
      <c r="H1343" s="263">
        <v>1</v>
      </c>
      <c r="I1343" s="264"/>
      <c r="J1343" s="260"/>
      <c r="K1343" s="260"/>
      <c r="L1343" s="265"/>
      <c r="M1343" s="266"/>
      <c r="N1343" s="267"/>
      <c r="O1343" s="267"/>
      <c r="P1343" s="267"/>
      <c r="Q1343" s="267"/>
      <c r="R1343" s="267"/>
      <c r="S1343" s="267"/>
      <c r="T1343" s="26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9" t="s">
        <v>256</v>
      </c>
      <c r="AU1343" s="269" t="s">
        <v>87</v>
      </c>
      <c r="AV1343" s="14" t="s">
        <v>87</v>
      </c>
      <c r="AW1343" s="14" t="s">
        <v>36</v>
      </c>
      <c r="AX1343" s="14" t="s">
        <v>85</v>
      </c>
      <c r="AY1343" s="269" t="s">
        <v>242</v>
      </c>
    </row>
    <row r="1344" s="2" customFormat="1" ht="21.75" customHeight="1">
      <c r="A1344" s="40"/>
      <c r="B1344" s="41"/>
      <c r="C1344" s="229" t="s">
        <v>1972</v>
      </c>
      <c r="D1344" s="229" t="s">
        <v>245</v>
      </c>
      <c r="E1344" s="230" t="s">
        <v>1973</v>
      </c>
      <c r="F1344" s="231" t="s">
        <v>1974</v>
      </c>
      <c r="G1344" s="232" t="s">
        <v>360</v>
      </c>
      <c r="H1344" s="233">
        <v>10</v>
      </c>
      <c r="I1344" s="234"/>
      <c r="J1344" s="235">
        <f>ROUND(I1344*H1344,2)</f>
        <v>0</v>
      </c>
      <c r="K1344" s="231" t="s">
        <v>249</v>
      </c>
      <c r="L1344" s="46"/>
      <c r="M1344" s="236" t="s">
        <v>1</v>
      </c>
      <c r="N1344" s="237" t="s">
        <v>43</v>
      </c>
      <c r="O1344" s="93"/>
      <c r="P1344" s="238">
        <f>O1344*H1344</f>
        <v>0</v>
      </c>
      <c r="Q1344" s="238">
        <v>0.00033</v>
      </c>
      <c r="R1344" s="238">
        <f>Q1344*H1344</f>
        <v>0.0033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0" t="s">
        <v>1097</v>
      </c>
      <c r="AT1344" s="240" t="s">
        <v>245</v>
      </c>
      <c r="AU1344" s="240" t="s">
        <v>87</v>
      </c>
      <c r="AY1344" s="19" t="s">
        <v>242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9" t="s">
        <v>85</v>
      </c>
      <c r="BK1344" s="241">
        <f>ROUND(I1344*H1344,2)</f>
        <v>0</v>
      </c>
      <c r="BL1344" s="19" t="s">
        <v>1097</v>
      </c>
      <c r="BM1344" s="240" t="s">
        <v>1975</v>
      </c>
    </row>
    <row r="1345" s="2" customFormat="1">
      <c r="A1345" s="40"/>
      <c r="B1345" s="41"/>
      <c r="C1345" s="42"/>
      <c r="D1345" s="242" t="s">
        <v>252</v>
      </c>
      <c r="E1345" s="42"/>
      <c r="F1345" s="243" t="s">
        <v>1976</v>
      </c>
      <c r="G1345" s="42"/>
      <c r="H1345" s="42"/>
      <c r="I1345" s="244"/>
      <c r="J1345" s="42"/>
      <c r="K1345" s="42"/>
      <c r="L1345" s="46"/>
      <c r="M1345" s="245"/>
      <c r="N1345" s="246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252</v>
      </c>
      <c r="AU1345" s="19" t="s">
        <v>87</v>
      </c>
    </row>
    <row r="1346" s="2" customFormat="1">
      <c r="A1346" s="40"/>
      <c r="B1346" s="41"/>
      <c r="C1346" s="42"/>
      <c r="D1346" s="247" t="s">
        <v>254</v>
      </c>
      <c r="E1346" s="42"/>
      <c r="F1346" s="248" t="s">
        <v>1977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254</v>
      </c>
      <c r="AU1346" s="19" t="s">
        <v>87</v>
      </c>
    </row>
    <row r="1347" s="14" customFormat="1">
      <c r="A1347" s="14"/>
      <c r="B1347" s="259"/>
      <c r="C1347" s="260"/>
      <c r="D1347" s="242" t="s">
        <v>256</v>
      </c>
      <c r="E1347" s="261" t="s">
        <v>1</v>
      </c>
      <c r="F1347" s="262" t="s">
        <v>1978</v>
      </c>
      <c r="G1347" s="260"/>
      <c r="H1347" s="263">
        <v>4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9" t="s">
        <v>256</v>
      </c>
      <c r="AU1347" s="269" t="s">
        <v>87</v>
      </c>
      <c r="AV1347" s="14" t="s">
        <v>87</v>
      </c>
      <c r="AW1347" s="14" t="s">
        <v>36</v>
      </c>
      <c r="AX1347" s="14" t="s">
        <v>78</v>
      </c>
      <c r="AY1347" s="269" t="s">
        <v>242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1979</v>
      </c>
      <c r="G1348" s="260"/>
      <c r="H1348" s="263">
        <v>2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78</v>
      </c>
      <c r="AY1348" s="269" t="s">
        <v>242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1980</v>
      </c>
      <c r="G1349" s="260"/>
      <c r="H1349" s="263">
        <v>4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5" customFormat="1">
      <c r="A1350" s="15"/>
      <c r="B1350" s="270"/>
      <c r="C1350" s="271"/>
      <c r="D1350" s="242" t="s">
        <v>256</v>
      </c>
      <c r="E1350" s="272" t="s">
        <v>1</v>
      </c>
      <c r="F1350" s="273" t="s">
        <v>269</v>
      </c>
      <c r="G1350" s="271"/>
      <c r="H1350" s="274">
        <v>10</v>
      </c>
      <c r="I1350" s="275"/>
      <c r="J1350" s="271"/>
      <c r="K1350" s="271"/>
      <c r="L1350" s="276"/>
      <c r="M1350" s="277"/>
      <c r="N1350" s="278"/>
      <c r="O1350" s="278"/>
      <c r="P1350" s="278"/>
      <c r="Q1350" s="278"/>
      <c r="R1350" s="278"/>
      <c r="S1350" s="278"/>
      <c r="T1350" s="279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0" t="s">
        <v>256</v>
      </c>
      <c r="AU1350" s="280" t="s">
        <v>87</v>
      </c>
      <c r="AV1350" s="15" t="s">
        <v>250</v>
      </c>
      <c r="AW1350" s="15" t="s">
        <v>36</v>
      </c>
      <c r="AX1350" s="15" t="s">
        <v>85</v>
      </c>
      <c r="AY1350" s="280" t="s">
        <v>242</v>
      </c>
    </row>
    <row r="1351" s="2" customFormat="1" ht="33" customHeight="1">
      <c r="A1351" s="40"/>
      <c r="B1351" s="41"/>
      <c r="C1351" s="281" t="s">
        <v>1981</v>
      </c>
      <c r="D1351" s="281" t="s">
        <v>478</v>
      </c>
      <c r="E1351" s="282" t="s">
        <v>1982</v>
      </c>
      <c r="F1351" s="283" t="s">
        <v>1983</v>
      </c>
      <c r="G1351" s="284" t="s">
        <v>360</v>
      </c>
      <c r="H1351" s="285">
        <v>6</v>
      </c>
      <c r="I1351" s="286"/>
      <c r="J1351" s="287">
        <f>ROUND(I1351*H1351,2)</f>
        <v>0</v>
      </c>
      <c r="K1351" s="283" t="s">
        <v>249</v>
      </c>
      <c r="L1351" s="288"/>
      <c r="M1351" s="289" t="s">
        <v>1</v>
      </c>
      <c r="N1351" s="290" t="s">
        <v>43</v>
      </c>
      <c r="O1351" s="93"/>
      <c r="P1351" s="238">
        <f>O1351*H1351</f>
        <v>0</v>
      </c>
      <c r="Q1351" s="238">
        <v>0.084000000000000005</v>
      </c>
      <c r="R1351" s="238">
        <f>Q1351*H1351</f>
        <v>0.504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896</v>
      </c>
      <c r="AT1351" s="240" t="s">
        <v>478</v>
      </c>
      <c r="AU1351" s="240" t="s">
        <v>87</v>
      </c>
      <c r="AY1351" s="19" t="s">
        <v>242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9" t="s">
        <v>85</v>
      </c>
      <c r="BK1351" s="241">
        <f>ROUND(I1351*H1351,2)</f>
        <v>0</v>
      </c>
      <c r="BL1351" s="19" t="s">
        <v>1097</v>
      </c>
      <c r="BM1351" s="240" t="s">
        <v>1984</v>
      </c>
    </row>
    <row r="1352" s="2" customFormat="1">
      <c r="A1352" s="40"/>
      <c r="B1352" s="41"/>
      <c r="C1352" s="42"/>
      <c r="D1352" s="242" t="s">
        <v>252</v>
      </c>
      <c r="E1352" s="42"/>
      <c r="F1352" s="243" t="s">
        <v>1983</v>
      </c>
      <c r="G1352" s="42"/>
      <c r="H1352" s="42"/>
      <c r="I1352" s="244"/>
      <c r="J1352" s="42"/>
      <c r="K1352" s="42"/>
      <c r="L1352" s="46"/>
      <c r="M1352" s="245"/>
      <c r="N1352" s="246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252</v>
      </c>
      <c r="AU1352" s="19" t="s">
        <v>87</v>
      </c>
    </row>
    <row r="1353" s="2" customFormat="1">
      <c r="A1353" s="40"/>
      <c r="B1353" s="41"/>
      <c r="C1353" s="42"/>
      <c r="D1353" s="242" t="s">
        <v>1050</v>
      </c>
      <c r="E1353" s="42"/>
      <c r="F1353" s="291" t="s">
        <v>1985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1050</v>
      </c>
      <c r="AU1353" s="19" t="s">
        <v>87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1986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1987</v>
      </c>
      <c r="G1355" s="260"/>
      <c r="H1355" s="263">
        <v>2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5" customFormat="1">
      <c r="A1356" s="15"/>
      <c r="B1356" s="270"/>
      <c r="C1356" s="271"/>
      <c r="D1356" s="242" t="s">
        <v>256</v>
      </c>
      <c r="E1356" s="272" t="s">
        <v>1</v>
      </c>
      <c r="F1356" s="273" t="s">
        <v>269</v>
      </c>
      <c r="G1356" s="271"/>
      <c r="H1356" s="274">
        <v>6</v>
      </c>
      <c r="I1356" s="275"/>
      <c r="J1356" s="271"/>
      <c r="K1356" s="271"/>
      <c r="L1356" s="276"/>
      <c r="M1356" s="277"/>
      <c r="N1356" s="278"/>
      <c r="O1356" s="278"/>
      <c r="P1356" s="278"/>
      <c r="Q1356" s="278"/>
      <c r="R1356" s="278"/>
      <c r="S1356" s="278"/>
      <c r="T1356" s="27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0" t="s">
        <v>256</v>
      </c>
      <c r="AU1356" s="280" t="s">
        <v>87</v>
      </c>
      <c r="AV1356" s="15" t="s">
        <v>250</v>
      </c>
      <c r="AW1356" s="15" t="s">
        <v>36</v>
      </c>
      <c r="AX1356" s="15" t="s">
        <v>85</v>
      </c>
      <c r="AY1356" s="280" t="s">
        <v>242</v>
      </c>
    </row>
    <row r="1357" s="2" customFormat="1" ht="33" customHeight="1">
      <c r="A1357" s="40"/>
      <c r="B1357" s="41"/>
      <c r="C1357" s="281" t="s">
        <v>1988</v>
      </c>
      <c r="D1357" s="281" t="s">
        <v>478</v>
      </c>
      <c r="E1357" s="282" t="s">
        <v>1989</v>
      </c>
      <c r="F1357" s="283" t="s">
        <v>1990</v>
      </c>
      <c r="G1357" s="284" t="s">
        <v>360</v>
      </c>
      <c r="H1357" s="285">
        <v>4</v>
      </c>
      <c r="I1357" s="286"/>
      <c r="J1357" s="287">
        <f>ROUND(I1357*H1357,2)</f>
        <v>0</v>
      </c>
      <c r="K1357" s="283" t="s">
        <v>249</v>
      </c>
      <c r="L1357" s="288"/>
      <c r="M1357" s="289" t="s">
        <v>1</v>
      </c>
      <c r="N1357" s="290" t="s">
        <v>43</v>
      </c>
      <c r="O1357" s="93"/>
      <c r="P1357" s="238">
        <f>O1357*H1357</f>
        <v>0</v>
      </c>
      <c r="Q1357" s="238">
        <v>0.076999999999999999</v>
      </c>
      <c r="R1357" s="238">
        <f>Q1357*H1357</f>
        <v>0.308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896</v>
      </c>
      <c r="AT1357" s="240" t="s">
        <v>478</v>
      </c>
      <c r="AU1357" s="240" t="s">
        <v>87</v>
      </c>
      <c r="AY1357" s="19" t="s">
        <v>242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9" t="s">
        <v>85</v>
      </c>
      <c r="BK1357" s="241">
        <f>ROUND(I1357*H1357,2)</f>
        <v>0</v>
      </c>
      <c r="BL1357" s="19" t="s">
        <v>1097</v>
      </c>
      <c r="BM1357" s="240" t="s">
        <v>1991</v>
      </c>
    </row>
    <row r="1358" s="2" customFormat="1">
      <c r="A1358" s="40"/>
      <c r="B1358" s="41"/>
      <c r="C1358" s="42"/>
      <c r="D1358" s="242" t="s">
        <v>252</v>
      </c>
      <c r="E1358" s="42"/>
      <c r="F1358" s="243" t="s">
        <v>1990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252</v>
      </c>
      <c r="AU1358" s="19" t="s">
        <v>87</v>
      </c>
    </row>
    <row r="1359" s="2" customFormat="1">
      <c r="A1359" s="40"/>
      <c r="B1359" s="41"/>
      <c r="C1359" s="42"/>
      <c r="D1359" s="242" t="s">
        <v>1050</v>
      </c>
      <c r="E1359" s="42"/>
      <c r="F1359" s="291" t="s">
        <v>1992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1050</v>
      </c>
      <c r="AU1359" s="19" t="s">
        <v>87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1980</v>
      </c>
      <c r="G1360" s="260"/>
      <c r="H1360" s="263">
        <v>4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85</v>
      </c>
      <c r="AY1360" s="269" t="s">
        <v>242</v>
      </c>
    </row>
    <row r="1361" s="2" customFormat="1" ht="24.15" customHeight="1">
      <c r="A1361" s="40"/>
      <c r="B1361" s="41"/>
      <c r="C1361" s="229" t="s">
        <v>1993</v>
      </c>
      <c r="D1361" s="229" t="s">
        <v>245</v>
      </c>
      <c r="E1361" s="230" t="s">
        <v>1994</v>
      </c>
      <c r="F1361" s="231" t="s">
        <v>1995</v>
      </c>
      <c r="G1361" s="232" t="s">
        <v>360</v>
      </c>
      <c r="H1361" s="233">
        <v>3</v>
      </c>
      <c r="I1361" s="234"/>
      <c r="J1361" s="235">
        <f>ROUND(I1361*H1361,2)</f>
        <v>0</v>
      </c>
      <c r="K1361" s="231" t="s">
        <v>249</v>
      </c>
      <c r="L1361" s="46"/>
      <c r="M1361" s="236" t="s">
        <v>1</v>
      </c>
      <c r="N1361" s="237" t="s">
        <v>43</v>
      </c>
      <c r="O1361" s="93"/>
      <c r="P1361" s="238">
        <f>O1361*H1361</f>
        <v>0</v>
      </c>
      <c r="Q1361" s="238">
        <v>0.00060999999999999997</v>
      </c>
      <c r="R1361" s="238">
        <f>Q1361*H1361</f>
        <v>0.00183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40" t="s">
        <v>1097</v>
      </c>
      <c r="AT1361" s="240" t="s">
        <v>245</v>
      </c>
      <c r="AU1361" s="240" t="s">
        <v>87</v>
      </c>
      <c r="AY1361" s="19" t="s">
        <v>242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9" t="s">
        <v>85</v>
      </c>
      <c r="BK1361" s="241">
        <f>ROUND(I1361*H1361,2)</f>
        <v>0</v>
      </c>
      <c r="BL1361" s="19" t="s">
        <v>1097</v>
      </c>
      <c r="BM1361" s="240" t="s">
        <v>1996</v>
      </c>
    </row>
    <row r="1362" s="2" customFormat="1">
      <c r="A1362" s="40"/>
      <c r="B1362" s="41"/>
      <c r="C1362" s="42"/>
      <c r="D1362" s="242" t="s">
        <v>252</v>
      </c>
      <c r="E1362" s="42"/>
      <c r="F1362" s="243" t="s">
        <v>1997</v>
      </c>
      <c r="G1362" s="42"/>
      <c r="H1362" s="42"/>
      <c r="I1362" s="244"/>
      <c r="J1362" s="42"/>
      <c r="K1362" s="42"/>
      <c r="L1362" s="46"/>
      <c r="M1362" s="245"/>
      <c r="N1362" s="246"/>
      <c r="O1362" s="93"/>
      <c r="P1362" s="93"/>
      <c r="Q1362" s="93"/>
      <c r="R1362" s="93"/>
      <c r="S1362" s="93"/>
      <c r="T1362" s="94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252</v>
      </c>
      <c r="AU1362" s="19" t="s">
        <v>87</v>
      </c>
    </row>
    <row r="1363" s="2" customFormat="1">
      <c r="A1363" s="40"/>
      <c r="B1363" s="41"/>
      <c r="C1363" s="42"/>
      <c r="D1363" s="247" t="s">
        <v>254</v>
      </c>
      <c r="E1363" s="42"/>
      <c r="F1363" s="248" t="s">
        <v>1998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254</v>
      </c>
      <c r="AU1363" s="19" t="s">
        <v>87</v>
      </c>
    </row>
    <row r="1364" s="14" customFormat="1">
      <c r="A1364" s="14"/>
      <c r="B1364" s="259"/>
      <c r="C1364" s="260"/>
      <c r="D1364" s="242" t="s">
        <v>256</v>
      </c>
      <c r="E1364" s="261" t="s">
        <v>1</v>
      </c>
      <c r="F1364" s="262" t="s">
        <v>1999</v>
      </c>
      <c r="G1364" s="260"/>
      <c r="H1364" s="263">
        <v>2</v>
      </c>
      <c r="I1364" s="264"/>
      <c r="J1364" s="260"/>
      <c r="K1364" s="260"/>
      <c r="L1364" s="265"/>
      <c r="M1364" s="266"/>
      <c r="N1364" s="267"/>
      <c r="O1364" s="267"/>
      <c r="P1364" s="267"/>
      <c r="Q1364" s="267"/>
      <c r="R1364" s="267"/>
      <c r="S1364" s="267"/>
      <c r="T1364" s="268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9" t="s">
        <v>256</v>
      </c>
      <c r="AU1364" s="269" t="s">
        <v>87</v>
      </c>
      <c r="AV1364" s="14" t="s">
        <v>87</v>
      </c>
      <c r="AW1364" s="14" t="s">
        <v>36</v>
      </c>
      <c r="AX1364" s="14" t="s">
        <v>78</v>
      </c>
      <c r="AY1364" s="269" t="s">
        <v>242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2000</v>
      </c>
      <c r="G1365" s="260"/>
      <c r="H1365" s="263">
        <v>1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78</v>
      </c>
      <c r="AY1365" s="269" t="s">
        <v>242</v>
      </c>
    </row>
    <row r="1366" s="15" customFormat="1">
      <c r="A1366" s="15"/>
      <c r="B1366" s="270"/>
      <c r="C1366" s="271"/>
      <c r="D1366" s="242" t="s">
        <v>256</v>
      </c>
      <c r="E1366" s="272" t="s">
        <v>1</v>
      </c>
      <c r="F1366" s="273" t="s">
        <v>269</v>
      </c>
      <c r="G1366" s="271"/>
      <c r="H1366" s="274">
        <v>3</v>
      </c>
      <c r="I1366" s="275"/>
      <c r="J1366" s="271"/>
      <c r="K1366" s="271"/>
      <c r="L1366" s="276"/>
      <c r="M1366" s="277"/>
      <c r="N1366" s="278"/>
      <c r="O1366" s="278"/>
      <c r="P1366" s="278"/>
      <c r="Q1366" s="278"/>
      <c r="R1366" s="278"/>
      <c r="S1366" s="278"/>
      <c r="T1366" s="27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80" t="s">
        <v>256</v>
      </c>
      <c r="AU1366" s="280" t="s">
        <v>87</v>
      </c>
      <c r="AV1366" s="15" t="s">
        <v>250</v>
      </c>
      <c r="AW1366" s="15" t="s">
        <v>36</v>
      </c>
      <c r="AX1366" s="15" t="s">
        <v>85</v>
      </c>
      <c r="AY1366" s="280" t="s">
        <v>242</v>
      </c>
    </row>
    <row r="1367" s="2" customFormat="1" ht="24.15" customHeight="1">
      <c r="A1367" s="40"/>
      <c r="B1367" s="41"/>
      <c r="C1367" s="281" t="s">
        <v>2001</v>
      </c>
      <c r="D1367" s="281" t="s">
        <v>478</v>
      </c>
      <c r="E1367" s="282" t="s">
        <v>2002</v>
      </c>
      <c r="F1367" s="283" t="s">
        <v>2003</v>
      </c>
      <c r="G1367" s="284" t="s">
        <v>248</v>
      </c>
      <c r="H1367" s="285">
        <v>10.865</v>
      </c>
      <c r="I1367" s="286"/>
      <c r="J1367" s="287">
        <f>ROUND(I1367*H1367,2)</f>
        <v>0</v>
      </c>
      <c r="K1367" s="283" t="s">
        <v>249</v>
      </c>
      <c r="L1367" s="288"/>
      <c r="M1367" s="289" t="s">
        <v>1</v>
      </c>
      <c r="N1367" s="290" t="s">
        <v>43</v>
      </c>
      <c r="O1367" s="93"/>
      <c r="P1367" s="238">
        <f>O1367*H1367</f>
        <v>0</v>
      </c>
      <c r="Q1367" s="238">
        <v>0.038289999999999998</v>
      </c>
      <c r="R1367" s="238">
        <f>Q1367*H1367</f>
        <v>0.41602085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896</v>
      </c>
      <c r="AT1367" s="240" t="s">
        <v>478</v>
      </c>
      <c r="AU1367" s="240" t="s">
        <v>87</v>
      </c>
      <c r="AY1367" s="19" t="s">
        <v>242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9" t="s">
        <v>85</v>
      </c>
      <c r="BK1367" s="241">
        <f>ROUND(I1367*H1367,2)</f>
        <v>0</v>
      </c>
      <c r="BL1367" s="19" t="s">
        <v>1097</v>
      </c>
      <c r="BM1367" s="240" t="s">
        <v>2004</v>
      </c>
    </row>
    <row r="1368" s="2" customFormat="1">
      <c r="A1368" s="40"/>
      <c r="B1368" s="41"/>
      <c r="C1368" s="42"/>
      <c r="D1368" s="242" t="s">
        <v>252</v>
      </c>
      <c r="E1368" s="42"/>
      <c r="F1368" s="243" t="s">
        <v>2003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252</v>
      </c>
      <c r="AU1368" s="19" t="s">
        <v>87</v>
      </c>
    </row>
    <row r="1369" s="2" customFormat="1">
      <c r="A1369" s="40"/>
      <c r="B1369" s="41"/>
      <c r="C1369" s="42"/>
      <c r="D1369" s="242" t="s">
        <v>1050</v>
      </c>
      <c r="E1369" s="42"/>
      <c r="F1369" s="291" t="s">
        <v>2005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1050</v>
      </c>
      <c r="AU1369" s="19" t="s">
        <v>87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2006</v>
      </c>
      <c r="G1370" s="260"/>
      <c r="H1370" s="263">
        <v>7.3799999999999999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2007</v>
      </c>
      <c r="G1371" s="260"/>
      <c r="H1371" s="263">
        <v>3.4849999999999994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5" customFormat="1">
      <c r="A1372" s="15"/>
      <c r="B1372" s="270"/>
      <c r="C1372" s="271"/>
      <c r="D1372" s="242" t="s">
        <v>256</v>
      </c>
      <c r="E1372" s="272" t="s">
        <v>1</v>
      </c>
      <c r="F1372" s="273" t="s">
        <v>269</v>
      </c>
      <c r="G1372" s="271"/>
      <c r="H1372" s="274">
        <v>10.864999999999998</v>
      </c>
      <c r="I1372" s="275"/>
      <c r="J1372" s="271"/>
      <c r="K1372" s="271"/>
      <c r="L1372" s="276"/>
      <c r="M1372" s="277"/>
      <c r="N1372" s="278"/>
      <c r="O1372" s="278"/>
      <c r="P1372" s="278"/>
      <c r="Q1372" s="278"/>
      <c r="R1372" s="278"/>
      <c r="S1372" s="278"/>
      <c r="T1372" s="27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0" t="s">
        <v>256</v>
      </c>
      <c r="AU1372" s="280" t="s">
        <v>87</v>
      </c>
      <c r="AV1372" s="15" t="s">
        <v>250</v>
      </c>
      <c r="AW1372" s="15" t="s">
        <v>36</v>
      </c>
      <c r="AX1372" s="15" t="s">
        <v>85</v>
      </c>
      <c r="AY1372" s="280" t="s">
        <v>242</v>
      </c>
    </row>
    <row r="1373" s="2" customFormat="1" ht="24.15" customHeight="1">
      <c r="A1373" s="40"/>
      <c r="B1373" s="41"/>
      <c r="C1373" s="229" t="s">
        <v>2008</v>
      </c>
      <c r="D1373" s="229" t="s">
        <v>245</v>
      </c>
      <c r="E1373" s="230" t="s">
        <v>2009</v>
      </c>
      <c r="F1373" s="231" t="s">
        <v>2010</v>
      </c>
      <c r="G1373" s="232" t="s">
        <v>360</v>
      </c>
      <c r="H1373" s="233">
        <v>10</v>
      </c>
      <c r="I1373" s="234"/>
      <c r="J1373" s="235">
        <f>ROUND(I1373*H1373,2)</f>
        <v>0</v>
      </c>
      <c r="K1373" s="231" t="s">
        <v>249</v>
      </c>
      <c r="L1373" s="46"/>
      <c r="M1373" s="236" t="s">
        <v>1</v>
      </c>
      <c r="N1373" s="237" t="s">
        <v>43</v>
      </c>
      <c r="O1373" s="93"/>
      <c r="P1373" s="238">
        <f>O1373*H1373</f>
        <v>0</v>
      </c>
      <c r="Q1373" s="238">
        <v>0.00059000000000000003</v>
      </c>
      <c r="R1373" s="238">
        <f>Q1373*H1373</f>
        <v>0.0059000000000000007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1097</v>
      </c>
      <c r="AT1373" s="240" t="s">
        <v>245</v>
      </c>
      <c r="AU1373" s="240" t="s">
        <v>87</v>
      </c>
      <c r="AY1373" s="19" t="s">
        <v>242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85</v>
      </c>
      <c r="BK1373" s="241">
        <f>ROUND(I1373*H1373,2)</f>
        <v>0</v>
      </c>
      <c r="BL1373" s="19" t="s">
        <v>1097</v>
      </c>
      <c r="BM1373" s="240" t="s">
        <v>2011</v>
      </c>
    </row>
    <row r="1374" s="2" customFormat="1">
      <c r="A1374" s="40"/>
      <c r="B1374" s="41"/>
      <c r="C1374" s="42"/>
      <c r="D1374" s="242" t="s">
        <v>252</v>
      </c>
      <c r="E1374" s="42"/>
      <c r="F1374" s="243" t="s">
        <v>2012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252</v>
      </c>
      <c r="AU1374" s="19" t="s">
        <v>87</v>
      </c>
    </row>
    <row r="1375" s="2" customFormat="1">
      <c r="A1375" s="40"/>
      <c r="B1375" s="41"/>
      <c r="C1375" s="42"/>
      <c r="D1375" s="247" t="s">
        <v>254</v>
      </c>
      <c r="E1375" s="42"/>
      <c r="F1375" s="248" t="s">
        <v>2013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254</v>
      </c>
      <c r="AU1375" s="19" t="s">
        <v>87</v>
      </c>
    </row>
    <row r="1376" s="2" customFormat="1" ht="24.15" customHeight="1">
      <c r="A1376" s="40"/>
      <c r="B1376" s="41"/>
      <c r="C1376" s="281" t="s">
        <v>2014</v>
      </c>
      <c r="D1376" s="281" t="s">
        <v>478</v>
      </c>
      <c r="E1376" s="282" t="s">
        <v>2015</v>
      </c>
      <c r="F1376" s="283" t="s">
        <v>2016</v>
      </c>
      <c r="G1376" s="284" t="s">
        <v>360</v>
      </c>
      <c r="H1376" s="285">
        <v>2</v>
      </c>
      <c r="I1376" s="286"/>
      <c r="J1376" s="287">
        <f>ROUND(I1376*H1376,2)</f>
        <v>0</v>
      </c>
      <c r="K1376" s="283" t="s">
        <v>249</v>
      </c>
      <c r="L1376" s="288"/>
      <c r="M1376" s="289" t="s">
        <v>1</v>
      </c>
      <c r="N1376" s="290" t="s">
        <v>43</v>
      </c>
      <c r="O1376" s="93"/>
      <c r="P1376" s="238">
        <f>O1376*H1376</f>
        <v>0</v>
      </c>
      <c r="Q1376" s="238">
        <v>0.091200000000000003</v>
      </c>
      <c r="R1376" s="238">
        <f>Q1376*H1376</f>
        <v>0.18240000000000001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896</v>
      </c>
      <c r="AT1376" s="240" t="s">
        <v>478</v>
      </c>
      <c r="AU1376" s="240" t="s">
        <v>87</v>
      </c>
      <c r="AY1376" s="19" t="s">
        <v>242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9" t="s">
        <v>85</v>
      </c>
      <c r="BK1376" s="241">
        <f>ROUND(I1376*H1376,2)</f>
        <v>0</v>
      </c>
      <c r="BL1376" s="19" t="s">
        <v>1097</v>
      </c>
      <c r="BM1376" s="240" t="s">
        <v>2017</v>
      </c>
    </row>
    <row r="1377" s="2" customFormat="1">
      <c r="A1377" s="40"/>
      <c r="B1377" s="41"/>
      <c r="C1377" s="42"/>
      <c r="D1377" s="242" t="s">
        <v>252</v>
      </c>
      <c r="E1377" s="42"/>
      <c r="F1377" s="243" t="s">
        <v>2016</v>
      </c>
      <c r="G1377" s="42"/>
      <c r="H1377" s="42"/>
      <c r="I1377" s="244"/>
      <c r="J1377" s="42"/>
      <c r="K1377" s="42"/>
      <c r="L1377" s="46"/>
      <c r="M1377" s="245"/>
      <c r="N1377" s="246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252</v>
      </c>
      <c r="AU1377" s="19" t="s">
        <v>87</v>
      </c>
    </row>
    <row r="1378" s="2" customFormat="1">
      <c r="A1378" s="40"/>
      <c r="B1378" s="41"/>
      <c r="C1378" s="42"/>
      <c r="D1378" s="242" t="s">
        <v>1050</v>
      </c>
      <c r="E1378" s="42"/>
      <c r="F1378" s="291" t="s">
        <v>2018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1050</v>
      </c>
      <c r="AU1378" s="19" t="s">
        <v>87</v>
      </c>
    </row>
    <row r="1379" s="14" customFormat="1">
      <c r="A1379" s="14"/>
      <c r="B1379" s="259"/>
      <c r="C1379" s="260"/>
      <c r="D1379" s="242" t="s">
        <v>256</v>
      </c>
      <c r="E1379" s="261" t="s">
        <v>1</v>
      </c>
      <c r="F1379" s="262" t="s">
        <v>2019</v>
      </c>
      <c r="G1379" s="260"/>
      <c r="H1379" s="263">
        <v>2</v>
      </c>
      <c r="I1379" s="264"/>
      <c r="J1379" s="260"/>
      <c r="K1379" s="260"/>
      <c r="L1379" s="265"/>
      <c r="M1379" s="266"/>
      <c r="N1379" s="267"/>
      <c r="O1379" s="267"/>
      <c r="P1379" s="267"/>
      <c r="Q1379" s="267"/>
      <c r="R1379" s="267"/>
      <c r="S1379" s="267"/>
      <c r="T1379" s="26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9" t="s">
        <v>256</v>
      </c>
      <c r="AU1379" s="269" t="s">
        <v>87</v>
      </c>
      <c r="AV1379" s="14" t="s">
        <v>87</v>
      </c>
      <c r="AW1379" s="14" t="s">
        <v>36</v>
      </c>
      <c r="AX1379" s="14" t="s">
        <v>85</v>
      </c>
      <c r="AY1379" s="269" t="s">
        <v>242</v>
      </c>
    </row>
    <row r="1380" s="2" customFormat="1" ht="24.15" customHeight="1">
      <c r="A1380" s="40"/>
      <c r="B1380" s="41"/>
      <c r="C1380" s="281" t="s">
        <v>2020</v>
      </c>
      <c r="D1380" s="281" t="s">
        <v>478</v>
      </c>
      <c r="E1380" s="282" t="s">
        <v>2021</v>
      </c>
      <c r="F1380" s="283" t="s">
        <v>2016</v>
      </c>
      <c r="G1380" s="284" t="s">
        <v>360</v>
      </c>
      <c r="H1380" s="285">
        <v>8</v>
      </c>
      <c r="I1380" s="286"/>
      <c r="J1380" s="287">
        <f>ROUND(I1380*H1380,2)</f>
        <v>0</v>
      </c>
      <c r="K1380" s="283" t="s">
        <v>249</v>
      </c>
      <c r="L1380" s="288"/>
      <c r="M1380" s="289" t="s">
        <v>1</v>
      </c>
      <c r="N1380" s="290" t="s">
        <v>43</v>
      </c>
      <c r="O1380" s="93"/>
      <c r="P1380" s="238">
        <f>O1380*H1380</f>
        <v>0</v>
      </c>
      <c r="Q1380" s="238">
        <v>0.091200000000000003</v>
      </c>
      <c r="R1380" s="238">
        <f>Q1380*H1380</f>
        <v>0.72960000000000003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0" t="s">
        <v>896</v>
      </c>
      <c r="AT1380" s="240" t="s">
        <v>478</v>
      </c>
      <c r="AU1380" s="240" t="s">
        <v>87</v>
      </c>
      <c r="AY1380" s="19" t="s">
        <v>242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9" t="s">
        <v>85</v>
      </c>
      <c r="BK1380" s="241">
        <f>ROUND(I1380*H1380,2)</f>
        <v>0</v>
      </c>
      <c r="BL1380" s="19" t="s">
        <v>1097</v>
      </c>
      <c r="BM1380" s="240" t="s">
        <v>2022</v>
      </c>
    </row>
    <row r="1381" s="2" customFormat="1">
      <c r="A1381" s="40"/>
      <c r="B1381" s="41"/>
      <c r="C1381" s="42"/>
      <c r="D1381" s="242" t="s">
        <v>252</v>
      </c>
      <c r="E1381" s="42"/>
      <c r="F1381" s="243" t="s">
        <v>2016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252</v>
      </c>
      <c r="AU1381" s="19" t="s">
        <v>87</v>
      </c>
    </row>
    <row r="1382" s="2" customFormat="1">
      <c r="A1382" s="40"/>
      <c r="B1382" s="41"/>
      <c r="C1382" s="42"/>
      <c r="D1382" s="242" t="s">
        <v>1050</v>
      </c>
      <c r="E1382" s="42"/>
      <c r="F1382" s="291" t="s">
        <v>2023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1050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2024</v>
      </c>
      <c r="G1383" s="260"/>
      <c r="H1383" s="263">
        <v>8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85</v>
      </c>
      <c r="AY1383" s="269" t="s">
        <v>242</v>
      </c>
    </row>
    <row r="1384" s="2" customFormat="1" ht="24.15" customHeight="1">
      <c r="A1384" s="40"/>
      <c r="B1384" s="41"/>
      <c r="C1384" s="229" t="s">
        <v>2025</v>
      </c>
      <c r="D1384" s="229" t="s">
        <v>245</v>
      </c>
      <c r="E1384" s="230" t="s">
        <v>2026</v>
      </c>
      <c r="F1384" s="231" t="s">
        <v>2027</v>
      </c>
      <c r="G1384" s="232" t="s">
        <v>360</v>
      </c>
      <c r="H1384" s="233">
        <v>4</v>
      </c>
      <c r="I1384" s="234"/>
      <c r="J1384" s="235">
        <f>ROUND(I1384*H1384,2)</f>
        <v>0</v>
      </c>
      <c r="K1384" s="231" t="s">
        <v>249</v>
      </c>
      <c r="L1384" s="46"/>
      <c r="M1384" s="236" t="s">
        <v>1</v>
      </c>
      <c r="N1384" s="237" t="s">
        <v>43</v>
      </c>
      <c r="O1384" s="93"/>
      <c r="P1384" s="238">
        <f>O1384*H1384</f>
        <v>0</v>
      </c>
      <c r="Q1384" s="238">
        <v>4.0000000000000003E-05</v>
      </c>
      <c r="R1384" s="238">
        <f>Q1384*H1384</f>
        <v>0.00016000000000000001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0" t="s">
        <v>1097</v>
      </c>
      <c r="AT1384" s="240" t="s">
        <v>245</v>
      </c>
      <c r="AU1384" s="240" t="s">
        <v>87</v>
      </c>
      <c r="AY1384" s="19" t="s">
        <v>242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9" t="s">
        <v>85</v>
      </c>
      <c r="BK1384" s="241">
        <f>ROUND(I1384*H1384,2)</f>
        <v>0</v>
      </c>
      <c r="BL1384" s="19" t="s">
        <v>1097</v>
      </c>
      <c r="BM1384" s="240" t="s">
        <v>2028</v>
      </c>
    </row>
    <row r="1385" s="2" customFormat="1">
      <c r="A1385" s="40"/>
      <c r="B1385" s="41"/>
      <c r="C1385" s="42"/>
      <c r="D1385" s="242" t="s">
        <v>252</v>
      </c>
      <c r="E1385" s="42"/>
      <c r="F1385" s="243" t="s">
        <v>2029</v>
      </c>
      <c r="G1385" s="42"/>
      <c r="H1385" s="42"/>
      <c r="I1385" s="244"/>
      <c r="J1385" s="42"/>
      <c r="K1385" s="42"/>
      <c r="L1385" s="46"/>
      <c r="M1385" s="245"/>
      <c r="N1385" s="246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252</v>
      </c>
      <c r="AU1385" s="19" t="s">
        <v>87</v>
      </c>
    </row>
    <row r="1386" s="2" customFormat="1">
      <c r="A1386" s="40"/>
      <c r="B1386" s="41"/>
      <c r="C1386" s="42"/>
      <c r="D1386" s="247" t="s">
        <v>254</v>
      </c>
      <c r="E1386" s="42"/>
      <c r="F1386" s="248" t="s">
        <v>2030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254</v>
      </c>
      <c r="AU1386" s="19" t="s">
        <v>87</v>
      </c>
    </row>
    <row r="1387" s="14" customFormat="1">
      <c r="A1387" s="14"/>
      <c r="B1387" s="259"/>
      <c r="C1387" s="260"/>
      <c r="D1387" s="242" t="s">
        <v>256</v>
      </c>
      <c r="E1387" s="261" t="s">
        <v>1</v>
      </c>
      <c r="F1387" s="262" t="s">
        <v>2031</v>
      </c>
      <c r="G1387" s="260"/>
      <c r="H1387" s="263">
        <v>3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9" t="s">
        <v>256</v>
      </c>
      <c r="AU1387" s="269" t="s">
        <v>87</v>
      </c>
      <c r="AV1387" s="14" t="s">
        <v>87</v>
      </c>
      <c r="AW1387" s="14" t="s">
        <v>36</v>
      </c>
      <c r="AX1387" s="14" t="s">
        <v>78</v>
      </c>
      <c r="AY1387" s="269" t="s">
        <v>242</v>
      </c>
    </row>
    <row r="1388" s="14" customFormat="1">
      <c r="A1388" s="14"/>
      <c r="B1388" s="259"/>
      <c r="C1388" s="260"/>
      <c r="D1388" s="242" t="s">
        <v>256</v>
      </c>
      <c r="E1388" s="261" t="s">
        <v>1</v>
      </c>
      <c r="F1388" s="262" t="s">
        <v>2032</v>
      </c>
      <c r="G1388" s="260"/>
      <c r="H1388" s="263">
        <v>1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9" t="s">
        <v>256</v>
      </c>
      <c r="AU1388" s="269" t="s">
        <v>87</v>
      </c>
      <c r="AV1388" s="14" t="s">
        <v>87</v>
      </c>
      <c r="AW1388" s="14" t="s">
        <v>36</v>
      </c>
      <c r="AX1388" s="14" t="s">
        <v>78</v>
      </c>
      <c r="AY1388" s="269" t="s">
        <v>242</v>
      </c>
    </row>
    <row r="1389" s="15" customFormat="1">
      <c r="A1389" s="15"/>
      <c r="B1389" s="270"/>
      <c r="C1389" s="271"/>
      <c r="D1389" s="242" t="s">
        <v>256</v>
      </c>
      <c r="E1389" s="272" t="s">
        <v>1</v>
      </c>
      <c r="F1389" s="273" t="s">
        <v>269</v>
      </c>
      <c r="G1389" s="271"/>
      <c r="H1389" s="274">
        <v>4</v>
      </c>
      <c r="I1389" s="275"/>
      <c r="J1389" s="271"/>
      <c r="K1389" s="271"/>
      <c r="L1389" s="276"/>
      <c r="M1389" s="277"/>
      <c r="N1389" s="278"/>
      <c r="O1389" s="278"/>
      <c r="P1389" s="278"/>
      <c r="Q1389" s="278"/>
      <c r="R1389" s="278"/>
      <c r="S1389" s="278"/>
      <c r="T1389" s="27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80" t="s">
        <v>256</v>
      </c>
      <c r="AU1389" s="280" t="s">
        <v>87</v>
      </c>
      <c r="AV1389" s="15" t="s">
        <v>250</v>
      </c>
      <c r="AW1389" s="15" t="s">
        <v>36</v>
      </c>
      <c r="AX1389" s="15" t="s">
        <v>85</v>
      </c>
      <c r="AY1389" s="280" t="s">
        <v>242</v>
      </c>
    </row>
    <row r="1390" s="2" customFormat="1" ht="24.15" customHeight="1">
      <c r="A1390" s="40"/>
      <c r="B1390" s="41"/>
      <c r="C1390" s="281" t="s">
        <v>2033</v>
      </c>
      <c r="D1390" s="281" t="s">
        <v>478</v>
      </c>
      <c r="E1390" s="282" t="s">
        <v>2034</v>
      </c>
      <c r="F1390" s="283" t="s">
        <v>2035</v>
      </c>
      <c r="G1390" s="284" t="s">
        <v>360</v>
      </c>
      <c r="H1390" s="285">
        <v>3</v>
      </c>
      <c r="I1390" s="286"/>
      <c r="J1390" s="287">
        <f>ROUND(I1390*H1390,2)</f>
        <v>0</v>
      </c>
      <c r="K1390" s="283" t="s">
        <v>249</v>
      </c>
      <c r="L1390" s="288"/>
      <c r="M1390" s="289" t="s">
        <v>1</v>
      </c>
      <c r="N1390" s="290" t="s">
        <v>43</v>
      </c>
      <c r="O1390" s="93"/>
      <c r="P1390" s="238">
        <f>O1390*H1390</f>
        <v>0</v>
      </c>
      <c r="Q1390" s="238">
        <v>0.037999999999999999</v>
      </c>
      <c r="R1390" s="238">
        <f>Q1390*H1390</f>
        <v>0.11399999999999999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896</v>
      </c>
      <c r="AT1390" s="240" t="s">
        <v>478</v>
      </c>
      <c r="AU1390" s="240" t="s">
        <v>87</v>
      </c>
      <c r="AY1390" s="19" t="s">
        <v>242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85</v>
      </c>
      <c r="BK1390" s="241">
        <f>ROUND(I1390*H1390,2)</f>
        <v>0</v>
      </c>
      <c r="BL1390" s="19" t="s">
        <v>1097</v>
      </c>
      <c r="BM1390" s="240" t="s">
        <v>2036</v>
      </c>
    </row>
    <row r="1391" s="2" customFormat="1">
      <c r="A1391" s="40"/>
      <c r="B1391" s="41"/>
      <c r="C1391" s="42"/>
      <c r="D1391" s="242" t="s">
        <v>252</v>
      </c>
      <c r="E1391" s="42"/>
      <c r="F1391" s="243" t="s">
        <v>2035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252</v>
      </c>
      <c r="AU1391" s="19" t="s">
        <v>87</v>
      </c>
    </row>
    <row r="1392" s="2" customFormat="1">
      <c r="A1392" s="40"/>
      <c r="B1392" s="41"/>
      <c r="C1392" s="42"/>
      <c r="D1392" s="242" t="s">
        <v>1050</v>
      </c>
      <c r="E1392" s="42"/>
      <c r="F1392" s="291" t="s">
        <v>2037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1050</v>
      </c>
      <c r="AU1392" s="19" t="s">
        <v>87</v>
      </c>
    </row>
    <row r="1393" s="2" customFormat="1" ht="21.75" customHeight="1">
      <c r="A1393" s="40"/>
      <c r="B1393" s="41"/>
      <c r="C1393" s="281" t="s">
        <v>2038</v>
      </c>
      <c r="D1393" s="281" t="s">
        <v>478</v>
      </c>
      <c r="E1393" s="282" t="s">
        <v>2039</v>
      </c>
      <c r="F1393" s="283" t="s">
        <v>2040</v>
      </c>
      <c r="G1393" s="284" t="s">
        <v>360</v>
      </c>
      <c r="H1393" s="285">
        <v>1</v>
      </c>
      <c r="I1393" s="286"/>
      <c r="J1393" s="287">
        <f>ROUND(I1393*H1393,2)</f>
        <v>0</v>
      </c>
      <c r="K1393" s="283" t="s">
        <v>249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0.029999999999999999</v>
      </c>
      <c r="R1393" s="238">
        <f>Q1393*H1393</f>
        <v>0.029999999999999999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2041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2042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2" customFormat="1">
      <c r="A1395" s="40"/>
      <c r="B1395" s="41"/>
      <c r="C1395" s="42"/>
      <c r="D1395" s="242" t="s">
        <v>1050</v>
      </c>
      <c r="E1395" s="42"/>
      <c r="F1395" s="291" t="s">
        <v>2043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1050</v>
      </c>
      <c r="AU1395" s="19" t="s">
        <v>87</v>
      </c>
    </row>
    <row r="1396" s="2" customFormat="1" ht="24.15" customHeight="1">
      <c r="A1396" s="40"/>
      <c r="B1396" s="41"/>
      <c r="C1396" s="229" t="s">
        <v>2044</v>
      </c>
      <c r="D1396" s="229" t="s">
        <v>245</v>
      </c>
      <c r="E1396" s="230" t="s">
        <v>2045</v>
      </c>
      <c r="F1396" s="231" t="s">
        <v>2046</v>
      </c>
      <c r="G1396" s="232" t="s">
        <v>299</v>
      </c>
      <c r="H1396" s="233">
        <v>36.279000000000003</v>
      </c>
      <c r="I1396" s="234"/>
      <c r="J1396" s="235">
        <f>ROUND(I1396*H1396,2)</f>
        <v>0</v>
      </c>
      <c r="K1396" s="231" t="s">
        <v>249</v>
      </c>
      <c r="L1396" s="46"/>
      <c r="M1396" s="236" t="s">
        <v>1</v>
      </c>
      <c r="N1396" s="237" t="s">
        <v>43</v>
      </c>
      <c r="O1396" s="93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1097</v>
      </c>
      <c r="AT1396" s="240" t="s">
        <v>245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2047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2048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2" customFormat="1">
      <c r="A1398" s="40"/>
      <c r="B1398" s="41"/>
      <c r="C1398" s="42"/>
      <c r="D1398" s="247" t="s">
        <v>254</v>
      </c>
      <c r="E1398" s="42"/>
      <c r="F1398" s="248" t="s">
        <v>2049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254</v>
      </c>
      <c r="AU1398" s="19" t="s">
        <v>87</v>
      </c>
    </row>
    <row r="1399" s="2" customFormat="1" ht="24.15" customHeight="1">
      <c r="A1399" s="40"/>
      <c r="B1399" s="41"/>
      <c r="C1399" s="229" t="s">
        <v>2050</v>
      </c>
      <c r="D1399" s="229" t="s">
        <v>245</v>
      </c>
      <c r="E1399" s="230" t="s">
        <v>2051</v>
      </c>
      <c r="F1399" s="231" t="s">
        <v>2052</v>
      </c>
      <c r="G1399" s="232" t="s">
        <v>248</v>
      </c>
      <c r="H1399" s="233">
        <v>1.8</v>
      </c>
      <c r="I1399" s="234"/>
      <c r="J1399" s="235">
        <f>ROUND(I1399*H1399,2)</f>
        <v>0</v>
      </c>
      <c r="K1399" s="231" t="s">
        <v>1</v>
      </c>
      <c r="L1399" s="46"/>
      <c r="M1399" s="236" t="s">
        <v>1</v>
      </c>
      <c r="N1399" s="237" t="s">
        <v>43</v>
      </c>
      <c r="O1399" s="93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1097</v>
      </c>
      <c r="AT1399" s="240" t="s">
        <v>245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2053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2052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2" customFormat="1">
      <c r="A1401" s="40"/>
      <c r="B1401" s="41"/>
      <c r="C1401" s="42"/>
      <c r="D1401" s="242" t="s">
        <v>1050</v>
      </c>
      <c r="E1401" s="42"/>
      <c r="F1401" s="291" t="s">
        <v>2054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1050</v>
      </c>
      <c r="AU1401" s="19" t="s">
        <v>87</v>
      </c>
    </row>
    <row r="1402" s="14" customFormat="1">
      <c r="A1402" s="14"/>
      <c r="B1402" s="259"/>
      <c r="C1402" s="260"/>
      <c r="D1402" s="242" t="s">
        <v>256</v>
      </c>
      <c r="E1402" s="261" t="s">
        <v>1</v>
      </c>
      <c r="F1402" s="262" t="s">
        <v>2055</v>
      </c>
      <c r="G1402" s="260"/>
      <c r="H1402" s="263">
        <v>1.7999999999999998</v>
      </c>
      <c r="I1402" s="264"/>
      <c r="J1402" s="260"/>
      <c r="K1402" s="260"/>
      <c r="L1402" s="265"/>
      <c r="M1402" s="266"/>
      <c r="N1402" s="267"/>
      <c r="O1402" s="267"/>
      <c r="P1402" s="267"/>
      <c r="Q1402" s="267"/>
      <c r="R1402" s="267"/>
      <c r="S1402" s="267"/>
      <c r="T1402" s="26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9" t="s">
        <v>256</v>
      </c>
      <c r="AU1402" s="269" t="s">
        <v>87</v>
      </c>
      <c r="AV1402" s="14" t="s">
        <v>87</v>
      </c>
      <c r="AW1402" s="14" t="s">
        <v>36</v>
      </c>
      <c r="AX1402" s="14" t="s">
        <v>78</v>
      </c>
      <c r="AY1402" s="269" t="s">
        <v>242</v>
      </c>
    </row>
    <row r="1403" s="15" customFormat="1">
      <c r="A1403" s="15"/>
      <c r="B1403" s="270"/>
      <c r="C1403" s="271"/>
      <c r="D1403" s="242" t="s">
        <v>256</v>
      </c>
      <c r="E1403" s="272" t="s">
        <v>1</v>
      </c>
      <c r="F1403" s="273" t="s">
        <v>269</v>
      </c>
      <c r="G1403" s="271"/>
      <c r="H1403" s="274">
        <v>1.7999999999999998</v>
      </c>
      <c r="I1403" s="275"/>
      <c r="J1403" s="271"/>
      <c r="K1403" s="271"/>
      <c r="L1403" s="276"/>
      <c r="M1403" s="277"/>
      <c r="N1403" s="278"/>
      <c r="O1403" s="278"/>
      <c r="P1403" s="278"/>
      <c r="Q1403" s="278"/>
      <c r="R1403" s="278"/>
      <c r="S1403" s="278"/>
      <c r="T1403" s="279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80" t="s">
        <v>256</v>
      </c>
      <c r="AU1403" s="280" t="s">
        <v>87</v>
      </c>
      <c r="AV1403" s="15" t="s">
        <v>250</v>
      </c>
      <c r="AW1403" s="15" t="s">
        <v>36</v>
      </c>
      <c r="AX1403" s="15" t="s">
        <v>85</v>
      </c>
      <c r="AY1403" s="280" t="s">
        <v>242</v>
      </c>
    </row>
    <row r="1404" s="12" customFormat="1" ht="22.8" customHeight="1">
      <c r="A1404" s="12"/>
      <c r="B1404" s="213"/>
      <c r="C1404" s="214"/>
      <c r="D1404" s="215" t="s">
        <v>77</v>
      </c>
      <c r="E1404" s="227" t="s">
        <v>2056</v>
      </c>
      <c r="F1404" s="227" t="s">
        <v>2057</v>
      </c>
      <c r="G1404" s="214"/>
      <c r="H1404" s="214"/>
      <c r="I1404" s="217"/>
      <c r="J1404" s="228">
        <f>BK1404</f>
        <v>0</v>
      </c>
      <c r="K1404" s="214"/>
      <c r="L1404" s="219"/>
      <c r="M1404" s="220"/>
      <c r="N1404" s="221"/>
      <c r="O1404" s="221"/>
      <c r="P1404" s="222">
        <f>SUM(P1405:P1441)</f>
        <v>0</v>
      </c>
      <c r="Q1404" s="221"/>
      <c r="R1404" s="222">
        <f>SUM(R1405:R1441)</f>
        <v>45.709510399999999</v>
      </c>
      <c r="S1404" s="221"/>
      <c r="T1404" s="223">
        <f>SUM(T1405:T1441)</f>
        <v>0</v>
      </c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R1404" s="224" t="s">
        <v>87</v>
      </c>
      <c r="AT1404" s="225" t="s">
        <v>77</v>
      </c>
      <c r="AU1404" s="225" t="s">
        <v>85</v>
      </c>
      <c r="AY1404" s="224" t="s">
        <v>242</v>
      </c>
      <c r="BK1404" s="226">
        <f>SUM(BK1405:BK1441)</f>
        <v>0</v>
      </c>
    </row>
    <row r="1405" s="2" customFormat="1" ht="16.5" customHeight="1">
      <c r="A1405" s="40"/>
      <c r="B1405" s="41"/>
      <c r="C1405" s="229" t="s">
        <v>2058</v>
      </c>
      <c r="D1405" s="229" t="s">
        <v>245</v>
      </c>
      <c r="E1405" s="230" t="s">
        <v>2059</v>
      </c>
      <c r="F1405" s="231" t="s">
        <v>2060</v>
      </c>
      <c r="G1405" s="232" t="s">
        <v>248</v>
      </c>
      <c r="H1405" s="233">
        <v>1128.5799999999999</v>
      </c>
      <c r="I1405" s="234"/>
      <c r="J1405" s="235">
        <f>ROUND(I1405*H1405,2)</f>
        <v>0</v>
      </c>
      <c r="K1405" s="231" t="s">
        <v>249</v>
      </c>
      <c r="L1405" s="46"/>
      <c r="M1405" s="236" t="s">
        <v>1</v>
      </c>
      <c r="N1405" s="237" t="s">
        <v>43</v>
      </c>
      <c r="O1405" s="93"/>
      <c r="P1405" s="238">
        <f>O1405*H1405</f>
        <v>0</v>
      </c>
      <c r="Q1405" s="238">
        <v>0.00029999999999999997</v>
      </c>
      <c r="R1405" s="238">
        <f>Q1405*H1405</f>
        <v>0.33857399999999993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1097</v>
      </c>
      <c r="AT1405" s="240" t="s">
        <v>245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2061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2062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2" customFormat="1">
      <c r="A1407" s="40"/>
      <c r="B1407" s="41"/>
      <c r="C1407" s="42"/>
      <c r="D1407" s="247" t="s">
        <v>254</v>
      </c>
      <c r="E1407" s="42"/>
      <c r="F1407" s="248" t="s">
        <v>2063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254</v>
      </c>
      <c r="AU1407" s="19" t="s">
        <v>87</v>
      </c>
    </row>
    <row r="1408" s="14" customFormat="1">
      <c r="A1408" s="14"/>
      <c r="B1408" s="259"/>
      <c r="C1408" s="260"/>
      <c r="D1408" s="242" t="s">
        <v>256</v>
      </c>
      <c r="E1408" s="261" t="s">
        <v>1</v>
      </c>
      <c r="F1408" s="262" t="s">
        <v>2064</v>
      </c>
      <c r="G1408" s="260"/>
      <c r="H1408" s="263">
        <v>559.52999999999997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256</v>
      </c>
      <c r="AU1408" s="269" t="s">
        <v>87</v>
      </c>
      <c r="AV1408" s="14" t="s">
        <v>87</v>
      </c>
      <c r="AW1408" s="14" t="s">
        <v>36</v>
      </c>
      <c r="AX1408" s="14" t="s">
        <v>78</v>
      </c>
      <c r="AY1408" s="269" t="s">
        <v>242</v>
      </c>
    </row>
    <row r="1409" s="14" customFormat="1">
      <c r="A1409" s="14"/>
      <c r="B1409" s="259"/>
      <c r="C1409" s="260"/>
      <c r="D1409" s="242" t="s">
        <v>256</v>
      </c>
      <c r="E1409" s="261" t="s">
        <v>1</v>
      </c>
      <c r="F1409" s="262" t="s">
        <v>2065</v>
      </c>
      <c r="G1409" s="260"/>
      <c r="H1409" s="263">
        <v>402.66000000000002</v>
      </c>
      <c r="I1409" s="264"/>
      <c r="J1409" s="260"/>
      <c r="K1409" s="260"/>
      <c r="L1409" s="265"/>
      <c r="M1409" s="266"/>
      <c r="N1409" s="267"/>
      <c r="O1409" s="267"/>
      <c r="P1409" s="267"/>
      <c r="Q1409" s="267"/>
      <c r="R1409" s="267"/>
      <c r="S1409" s="267"/>
      <c r="T1409" s="26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9" t="s">
        <v>256</v>
      </c>
      <c r="AU1409" s="269" t="s">
        <v>87</v>
      </c>
      <c r="AV1409" s="14" t="s">
        <v>87</v>
      </c>
      <c r="AW1409" s="14" t="s">
        <v>36</v>
      </c>
      <c r="AX1409" s="14" t="s">
        <v>78</v>
      </c>
      <c r="AY1409" s="269" t="s">
        <v>242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2066</v>
      </c>
      <c r="G1410" s="260"/>
      <c r="H1410" s="263">
        <v>166.39000000000002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78</v>
      </c>
      <c r="AY1410" s="269" t="s">
        <v>242</v>
      </c>
    </row>
    <row r="1411" s="15" customFormat="1">
      <c r="A1411" s="15"/>
      <c r="B1411" s="270"/>
      <c r="C1411" s="271"/>
      <c r="D1411" s="242" t="s">
        <v>256</v>
      </c>
      <c r="E1411" s="272" t="s">
        <v>1</v>
      </c>
      <c r="F1411" s="273" t="s">
        <v>269</v>
      </c>
      <c r="G1411" s="271"/>
      <c r="H1411" s="274">
        <v>1128.5800000000002</v>
      </c>
      <c r="I1411" s="275"/>
      <c r="J1411" s="271"/>
      <c r="K1411" s="271"/>
      <c r="L1411" s="276"/>
      <c r="M1411" s="277"/>
      <c r="N1411" s="278"/>
      <c r="O1411" s="278"/>
      <c r="P1411" s="278"/>
      <c r="Q1411" s="278"/>
      <c r="R1411" s="278"/>
      <c r="S1411" s="278"/>
      <c r="T1411" s="279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80" t="s">
        <v>256</v>
      </c>
      <c r="AU1411" s="280" t="s">
        <v>87</v>
      </c>
      <c r="AV1411" s="15" t="s">
        <v>250</v>
      </c>
      <c r="AW1411" s="15" t="s">
        <v>36</v>
      </c>
      <c r="AX1411" s="15" t="s">
        <v>85</v>
      </c>
      <c r="AY1411" s="280" t="s">
        <v>242</v>
      </c>
    </row>
    <row r="1412" s="2" customFormat="1" ht="24.15" customHeight="1">
      <c r="A1412" s="40"/>
      <c r="B1412" s="41"/>
      <c r="C1412" s="229" t="s">
        <v>2067</v>
      </c>
      <c r="D1412" s="229" t="s">
        <v>245</v>
      </c>
      <c r="E1412" s="230" t="s">
        <v>2068</v>
      </c>
      <c r="F1412" s="231" t="s">
        <v>2069</v>
      </c>
      <c r="G1412" s="232" t="s">
        <v>248</v>
      </c>
      <c r="H1412" s="233">
        <v>1128.5799999999999</v>
      </c>
      <c r="I1412" s="234"/>
      <c r="J1412" s="235">
        <f>ROUND(I1412*H1412,2)</f>
        <v>0</v>
      </c>
      <c r="K1412" s="231" t="s">
        <v>249</v>
      </c>
      <c r="L1412" s="46"/>
      <c r="M1412" s="236" t="s">
        <v>1</v>
      </c>
      <c r="N1412" s="237" t="s">
        <v>43</v>
      </c>
      <c r="O1412" s="93"/>
      <c r="P1412" s="238">
        <f>O1412*H1412</f>
        <v>0</v>
      </c>
      <c r="Q1412" s="238">
        <v>0.0075799999999999999</v>
      </c>
      <c r="R1412" s="238">
        <f>Q1412*H1412</f>
        <v>8.5546363999999997</v>
      </c>
      <c r="S1412" s="238">
        <v>0</v>
      </c>
      <c r="T1412" s="239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0" t="s">
        <v>1097</v>
      </c>
      <c r="AT1412" s="240" t="s">
        <v>245</v>
      </c>
      <c r="AU1412" s="240" t="s">
        <v>87</v>
      </c>
      <c r="AY1412" s="19" t="s">
        <v>242</v>
      </c>
      <c r="BE1412" s="241">
        <f>IF(N1412="základní",J1412,0)</f>
        <v>0</v>
      </c>
      <c r="BF1412" s="241">
        <f>IF(N1412="snížená",J1412,0)</f>
        <v>0</v>
      </c>
      <c r="BG1412" s="241">
        <f>IF(N1412="zákl. přenesená",J1412,0)</f>
        <v>0</v>
      </c>
      <c r="BH1412" s="241">
        <f>IF(N1412="sníž. přenesená",J1412,0)</f>
        <v>0</v>
      </c>
      <c r="BI1412" s="241">
        <f>IF(N1412="nulová",J1412,0)</f>
        <v>0</v>
      </c>
      <c r="BJ1412" s="19" t="s">
        <v>85</v>
      </c>
      <c r="BK1412" s="241">
        <f>ROUND(I1412*H1412,2)</f>
        <v>0</v>
      </c>
      <c r="BL1412" s="19" t="s">
        <v>1097</v>
      </c>
      <c r="BM1412" s="240" t="s">
        <v>2070</v>
      </c>
    </row>
    <row r="1413" s="2" customFormat="1">
      <c r="A1413" s="40"/>
      <c r="B1413" s="41"/>
      <c r="C1413" s="42"/>
      <c r="D1413" s="242" t="s">
        <v>252</v>
      </c>
      <c r="E1413" s="42"/>
      <c r="F1413" s="243" t="s">
        <v>2071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252</v>
      </c>
      <c r="AU1413" s="19" t="s">
        <v>87</v>
      </c>
    </row>
    <row r="1414" s="2" customFormat="1">
      <c r="A1414" s="40"/>
      <c r="B1414" s="41"/>
      <c r="C1414" s="42"/>
      <c r="D1414" s="247" t="s">
        <v>254</v>
      </c>
      <c r="E1414" s="42"/>
      <c r="F1414" s="248" t="s">
        <v>2072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254</v>
      </c>
      <c r="AU1414" s="19" t="s">
        <v>87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2064</v>
      </c>
      <c r="G1415" s="260"/>
      <c r="H1415" s="263">
        <v>559.52999999999997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402.66000000000002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4" customFormat="1">
      <c r="A1417" s="14"/>
      <c r="B1417" s="259"/>
      <c r="C1417" s="260"/>
      <c r="D1417" s="242" t="s">
        <v>256</v>
      </c>
      <c r="E1417" s="261" t="s">
        <v>1</v>
      </c>
      <c r="F1417" s="262" t="s">
        <v>2066</v>
      </c>
      <c r="G1417" s="260"/>
      <c r="H1417" s="263">
        <v>166.39000000000002</v>
      </c>
      <c r="I1417" s="264"/>
      <c r="J1417" s="260"/>
      <c r="K1417" s="260"/>
      <c r="L1417" s="265"/>
      <c r="M1417" s="266"/>
      <c r="N1417" s="267"/>
      <c r="O1417" s="267"/>
      <c r="P1417" s="267"/>
      <c r="Q1417" s="267"/>
      <c r="R1417" s="267"/>
      <c r="S1417" s="267"/>
      <c r="T1417" s="26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9" t="s">
        <v>256</v>
      </c>
      <c r="AU1417" s="269" t="s">
        <v>87</v>
      </c>
      <c r="AV1417" s="14" t="s">
        <v>87</v>
      </c>
      <c r="AW1417" s="14" t="s">
        <v>36</v>
      </c>
      <c r="AX1417" s="14" t="s">
        <v>78</v>
      </c>
      <c r="AY1417" s="269" t="s">
        <v>242</v>
      </c>
    </row>
    <row r="1418" s="15" customFormat="1">
      <c r="A1418" s="15"/>
      <c r="B1418" s="270"/>
      <c r="C1418" s="271"/>
      <c r="D1418" s="242" t="s">
        <v>256</v>
      </c>
      <c r="E1418" s="272" t="s">
        <v>1</v>
      </c>
      <c r="F1418" s="273" t="s">
        <v>269</v>
      </c>
      <c r="G1418" s="271"/>
      <c r="H1418" s="274">
        <v>1128.5800000000002</v>
      </c>
      <c r="I1418" s="275"/>
      <c r="J1418" s="271"/>
      <c r="K1418" s="271"/>
      <c r="L1418" s="276"/>
      <c r="M1418" s="277"/>
      <c r="N1418" s="278"/>
      <c r="O1418" s="278"/>
      <c r="P1418" s="278"/>
      <c r="Q1418" s="278"/>
      <c r="R1418" s="278"/>
      <c r="S1418" s="278"/>
      <c r="T1418" s="279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80" t="s">
        <v>256</v>
      </c>
      <c r="AU1418" s="280" t="s">
        <v>87</v>
      </c>
      <c r="AV1418" s="15" t="s">
        <v>250</v>
      </c>
      <c r="AW1418" s="15" t="s">
        <v>36</v>
      </c>
      <c r="AX1418" s="15" t="s">
        <v>85</v>
      </c>
      <c r="AY1418" s="280" t="s">
        <v>242</v>
      </c>
    </row>
    <row r="1419" s="2" customFormat="1" ht="33" customHeight="1">
      <c r="A1419" s="40"/>
      <c r="B1419" s="41"/>
      <c r="C1419" s="229" t="s">
        <v>2073</v>
      </c>
      <c r="D1419" s="229" t="s">
        <v>245</v>
      </c>
      <c r="E1419" s="230" t="s">
        <v>2074</v>
      </c>
      <c r="F1419" s="231" t="s">
        <v>2075</v>
      </c>
      <c r="G1419" s="232" t="s">
        <v>262</v>
      </c>
      <c r="H1419" s="233">
        <v>1048</v>
      </c>
      <c r="I1419" s="234"/>
      <c r="J1419" s="235">
        <f>ROUND(I1419*H1419,2)</f>
        <v>0</v>
      </c>
      <c r="K1419" s="231" t="s">
        <v>249</v>
      </c>
      <c r="L1419" s="46"/>
      <c r="M1419" s="236" t="s">
        <v>1</v>
      </c>
      <c r="N1419" s="237" t="s">
        <v>43</v>
      </c>
      <c r="O1419" s="93"/>
      <c r="P1419" s="238">
        <f>O1419*H1419</f>
        <v>0</v>
      </c>
      <c r="Q1419" s="238">
        <v>0.00042999999999999999</v>
      </c>
      <c r="R1419" s="238">
        <f>Q1419*H1419</f>
        <v>0.45063999999999999</v>
      </c>
      <c r="S1419" s="238">
        <v>0</v>
      </c>
      <c r="T1419" s="239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0" t="s">
        <v>1097</v>
      </c>
      <c r="AT1419" s="240" t="s">
        <v>245</v>
      </c>
      <c r="AU1419" s="240" t="s">
        <v>87</v>
      </c>
      <c r="AY1419" s="19" t="s">
        <v>242</v>
      </c>
      <c r="BE1419" s="241">
        <f>IF(N1419="základní",J1419,0)</f>
        <v>0</v>
      </c>
      <c r="BF1419" s="241">
        <f>IF(N1419="snížená",J1419,0)</f>
        <v>0</v>
      </c>
      <c r="BG1419" s="241">
        <f>IF(N1419="zákl. přenesená",J1419,0)</f>
        <v>0</v>
      </c>
      <c r="BH1419" s="241">
        <f>IF(N1419="sníž. přenesená",J1419,0)</f>
        <v>0</v>
      </c>
      <c r="BI1419" s="241">
        <f>IF(N1419="nulová",J1419,0)</f>
        <v>0</v>
      </c>
      <c r="BJ1419" s="19" t="s">
        <v>85</v>
      </c>
      <c r="BK1419" s="241">
        <f>ROUND(I1419*H1419,2)</f>
        <v>0</v>
      </c>
      <c r="BL1419" s="19" t="s">
        <v>1097</v>
      </c>
      <c r="BM1419" s="240" t="s">
        <v>2076</v>
      </c>
    </row>
    <row r="1420" s="2" customFormat="1">
      <c r="A1420" s="40"/>
      <c r="B1420" s="41"/>
      <c r="C1420" s="42"/>
      <c r="D1420" s="242" t="s">
        <v>252</v>
      </c>
      <c r="E1420" s="42"/>
      <c r="F1420" s="243" t="s">
        <v>2077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252</v>
      </c>
      <c r="AU1420" s="19" t="s">
        <v>87</v>
      </c>
    </row>
    <row r="1421" s="2" customFormat="1">
      <c r="A1421" s="40"/>
      <c r="B1421" s="41"/>
      <c r="C1421" s="42"/>
      <c r="D1421" s="247" t="s">
        <v>254</v>
      </c>
      <c r="E1421" s="42"/>
      <c r="F1421" s="248" t="s">
        <v>2078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254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2079</v>
      </c>
      <c r="G1422" s="260"/>
      <c r="H1422" s="263">
        <v>539.60000000000002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2080</v>
      </c>
      <c r="G1423" s="260"/>
      <c r="H1423" s="263">
        <v>351.30000000000001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4" customFormat="1">
      <c r="A1424" s="14"/>
      <c r="B1424" s="259"/>
      <c r="C1424" s="260"/>
      <c r="D1424" s="242" t="s">
        <v>256</v>
      </c>
      <c r="E1424" s="261" t="s">
        <v>1</v>
      </c>
      <c r="F1424" s="262" t="s">
        <v>2081</v>
      </c>
      <c r="G1424" s="260"/>
      <c r="H1424" s="263">
        <v>157.09999999999999</v>
      </c>
      <c r="I1424" s="264"/>
      <c r="J1424" s="260"/>
      <c r="K1424" s="260"/>
      <c r="L1424" s="265"/>
      <c r="M1424" s="266"/>
      <c r="N1424" s="267"/>
      <c r="O1424" s="267"/>
      <c r="P1424" s="267"/>
      <c r="Q1424" s="267"/>
      <c r="R1424" s="267"/>
      <c r="S1424" s="267"/>
      <c r="T1424" s="26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9" t="s">
        <v>256</v>
      </c>
      <c r="AU1424" s="269" t="s">
        <v>87</v>
      </c>
      <c r="AV1424" s="14" t="s">
        <v>87</v>
      </c>
      <c r="AW1424" s="14" t="s">
        <v>36</v>
      </c>
      <c r="AX1424" s="14" t="s">
        <v>78</v>
      </c>
      <c r="AY1424" s="269" t="s">
        <v>242</v>
      </c>
    </row>
    <row r="1425" s="15" customFormat="1">
      <c r="A1425" s="15"/>
      <c r="B1425" s="270"/>
      <c r="C1425" s="271"/>
      <c r="D1425" s="242" t="s">
        <v>256</v>
      </c>
      <c r="E1425" s="272" t="s">
        <v>1</v>
      </c>
      <c r="F1425" s="273" t="s">
        <v>269</v>
      </c>
      <c r="G1425" s="271"/>
      <c r="H1425" s="274">
        <v>1048</v>
      </c>
      <c r="I1425" s="275"/>
      <c r="J1425" s="271"/>
      <c r="K1425" s="271"/>
      <c r="L1425" s="276"/>
      <c r="M1425" s="277"/>
      <c r="N1425" s="278"/>
      <c r="O1425" s="278"/>
      <c r="P1425" s="278"/>
      <c r="Q1425" s="278"/>
      <c r="R1425" s="278"/>
      <c r="S1425" s="278"/>
      <c r="T1425" s="27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80" t="s">
        <v>256</v>
      </c>
      <c r="AU1425" s="280" t="s">
        <v>87</v>
      </c>
      <c r="AV1425" s="15" t="s">
        <v>250</v>
      </c>
      <c r="AW1425" s="15" t="s">
        <v>36</v>
      </c>
      <c r="AX1425" s="15" t="s">
        <v>85</v>
      </c>
      <c r="AY1425" s="280" t="s">
        <v>242</v>
      </c>
    </row>
    <row r="1426" s="2" customFormat="1" ht="24.15" customHeight="1">
      <c r="A1426" s="40"/>
      <c r="B1426" s="41"/>
      <c r="C1426" s="281" t="s">
        <v>737</v>
      </c>
      <c r="D1426" s="281" t="s">
        <v>478</v>
      </c>
      <c r="E1426" s="282" t="s">
        <v>2082</v>
      </c>
      <c r="F1426" s="283" t="s">
        <v>2083</v>
      </c>
      <c r="G1426" s="284" t="s">
        <v>262</v>
      </c>
      <c r="H1426" s="285">
        <v>1152.8</v>
      </c>
      <c r="I1426" s="286"/>
      <c r="J1426" s="287">
        <f>ROUND(I1426*H1426,2)</f>
        <v>0</v>
      </c>
      <c r="K1426" s="283" t="s">
        <v>249</v>
      </c>
      <c r="L1426" s="288"/>
      <c r="M1426" s="289" t="s">
        <v>1</v>
      </c>
      <c r="N1426" s="290" t="s">
        <v>43</v>
      </c>
      <c r="O1426" s="93"/>
      <c r="P1426" s="238">
        <f>O1426*H1426</f>
        <v>0</v>
      </c>
      <c r="Q1426" s="238">
        <v>0.00198</v>
      </c>
      <c r="R1426" s="238">
        <f>Q1426*H1426</f>
        <v>2.2825439999999997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896</v>
      </c>
      <c r="AT1426" s="240" t="s">
        <v>478</v>
      </c>
      <c r="AU1426" s="240" t="s">
        <v>87</v>
      </c>
      <c r="AY1426" s="19" t="s">
        <v>242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9" t="s">
        <v>85</v>
      </c>
      <c r="BK1426" s="241">
        <f>ROUND(I1426*H1426,2)</f>
        <v>0</v>
      </c>
      <c r="BL1426" s="19" t="s">
        <v>1097</v>
      </c>
      <c r="BM1426" s="240" t="s">
        <v>2084</v>
      </c>
    </row>
    <row r="1427" s="2" customFormat="1">
      <c r="A1427" s="40"/>
      <c r="B1427" s="41"/>
      <c r="C1427" s="42"/>
      <c r="D1427" s="242" t="s">
        <v>252</v>
      </c>
      <c r="E1427" s="42"/>
      <c r="F1427" s="243" t="s">
        <v>2083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252</v>
      </c>
      <c r="AU1427" s="19" t="s">
        <v>87</v>
      </c>
    </row>
    <row r="1428" s="14" customFormat="1">
      <c r="A1428" s="14"/>
      <c r="B1428" s="259"/>
      <c r="C1428" s="260"/>
      <c r="D1428" s="242" t="s">
        <v>256</v>
      </c>
      <c r="E1428" s="260"/>
      <c r="F1428" s="262" t="s">
        <v>2085</v>
      </c>
      <c r="G1428" s="260"/>
      <c r="H1428" s="263">
        <v>1152.8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4</v>
      </c>
      <c r="AX1428" s="14" t="s">
        <v>85</v>
      </c>
      <c r="AY1428" s="269" t="s">
        <v>242</v>
      </c>
    </row>
    <row r="1429" s="2" customFormat="1" ht="33" customHeight="1">
      <c r="A1429" s="40"/>
      <c r="B1429" s="41"/>
      <c r="C1429" s="229" t="s">
        <v>2086</v>
      </c>
      <c r="D1429" s="229" t="s">
        <v>245</v>
      </c>
      <c r="E1429" s="230" t="s">
        <v>2087</v>
      </c>
      <c r="F1429" s="231" t="s">
        <v>2088</v>
      </c>
      <c r="G1429" s="232" t="s">
        <v>248</v>
      </c>
      <c r="H1429" s="233">
        <v>1128.5799999999999</v>
      </c>
      <c r="I1429" s="234"/>
      <c r="J1429" s="235">
        <f>ROUND(I1429*H1429,2)</f>
        <v>0</v>
      </c>
      <c r="K1429" s="231" t="s">
        <v>249</v>
      </c>
      <c r="L1429" s="46"/>
      <c r="M1429" s="236" t="s">
        <v>1</v>
      </c>
      <c r="N1429" s="237" t="s">
        <v>43</v>
      </c>
      <c r="O1429" s="93"/>
      <c r="P1429" s="238">
        <f>O1429*H1429</f>
        <v>0</v>
      </c>
      <c r="Q1429" s="238">
        <v>0.0060000000000000001</v>
      </c>
      <c r="R1429" s="238">
        <f>Q1429*H1429</f>
        <v>6.7714799999999995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1097</v>
      </c>
      <c r="AT1429" s="240" t="s">
        <v>245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2089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2090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2" customFormat="1">
      <c r="A1431" s="40"/>
      <c r="B1431" s="41"/>
      <c r="C1431" s="42"/>
      <c r="D1431" s="247" t="s">
        <v>254</v>
      </c>
      <c r="E1431" s="42"/>
      <c r="F1431" s="248" t="s">
        <v>2091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254</v>
      </c>
      <c r="AU1431" s="19" t="s">
        <v>87</v>
      </c>
    </row>
    <row r="1432" s="14" customFormat="1">
      <c r="A1432" s="14"/>
      <c r="B1432" s="259"/>
      <c r="C1432" s="260"/>
      <c r="D1432" s="242" t="s">
        <v>256</v>
      </c>
      <c r="E1432" s="261" t="s">
        <v>1</v>
      </c>
      <c r="F1432" s="262" t="s">
        <v>2064</v>
      </c>
      <c r="G1432" s="260"/>
      <c r="H1432" s="263">
        <v>559.52999999999997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9" t="s">
        <v>256</v>
      </c>
      <c r="AU1432" s="269" t="s">
        <v>87</v>
      </c>
      <c r="AV1432" s="14" t="s">
        <v>87</v>
      </c>
      <c r="AW1432" s="14" t="s">
        <v>36</v>
      </c>
      <c r="AX1432" s="14" t="s">
        <v>78</v>
      </c>
      <c r="AY1432" s="269" t="s">
        <v>242</v>
      </c>
    </row>
    <row r="1433" s="14" customFormat="1">
      <c r="A1433" s="14"/>
      <c r="B1433" s="259"/>
      <c r="C1433" s="260"/>
      <c r="D1433" s="242" t="s">
        <v>256</v>
      </c>
      <c r="E1433" s="261" t="s">
        <v>1</v>
      </c>
      <c r="F1433" s="262" t="s">
        <v>2065</v>
      </c>
      <c r="G1433" s="260"/>
      <c r="H1433" s="263">
        <v>402.66000000000002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9" t="s">
        <v>256</v>
      </c>
      <c r="AU1433" s="269" t="s">
        <v>87</v>
      </c>
      <c r="AV1433" s="14" t="s">
        <v>87</v>
      </c>
      <c r="AW1433" s="14" t="s">
        <v>36</v>
      </c>
      <c r="AX1433" s="14" t="s">
        <v>78</v>
      </c>
      <c r="AY1433" s="269" t="s">
        <v>242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2066</v>
      </c>
      <c r="G1434" s="260"/>
      <c r="H1434" s="263">
        <v>166.39000000000002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5" customFormat="1">
      <c r="A1435" s="15"/>
      <c r="B1435" s="270"/>
      <c r="C1435" s="271"/>
      <c r="D1435" s="242" t="s">
        <v>256</v>
      </c>
      <c r="E1435" s="272" t="s">
        <v>1</v>
      </c>
      <c r="F1435" s="273" t="s">
        <v>269</v>
      </c>
      <c r="G1435" s="271"/>
      <c r="H1435" s="274">
        <v>1128.5800000000002</v>
      </c>
      <c r="I1435" s="275"/>
      <c r="J1435" s="271"/>
      <c r="K1435" s="271"/>
      <c r="L1435" s="276"/>
      <c r="M1435" s="277"/>
      <c r="N1435" s="278"/>
      <c r="O1435" s="278"/>
      <c r="P1435" s="278"/>
      <c r="Q1435" s="278"/>
      <c r="R1435" s="278"/>
      <c r="S1435" s="278"/>
      <c r="T1435" s="279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80" t="s">
        <v>256</v>
      </c>
      <c r="AU1435" s="280" t="s">
        <v>87</v>
      </c>
      <c r="AV1435" s="15" t="s">
        <v>250</v>
      </c>
      <c r="AW1435" s="15" t="s">
        <v>36</v>
      </c>
      <c r="AX1435" s="15" t="s">
        <v>85</v>
      </c>
      <c r="AY1435" s="280" t="s">
        <v>242</v>
      </c>
    </row>
    <row r="1436" s="2" customFormat="1" ht="33" customHeight="1">
      <c r="A1436" s="40"/>
      <c r="B1436" s="41"/>
      <c r="C1436" s="281" t="s">
        <v>2092</v>
      </c>
      <c r="D1436" s="281" t="s">
        <v>478</v>
      </c>
      <c r="E1436" s="282" t="s">
        <v>2093</v>
      </c>
      <c r="F1436" s="283" t="s">
        <v>2094</v>
      </c>
      <c r="G1436" s="284" t="s">
        <v>248</v>
      </c>
      <c r="H1436" s="285">
        <v>1241.4380000000001</v>
      </c>
      <c r="I1436" s="286"/>
      <c r="J1436" s="287">
        <f>ROUND(I1436*H1436,2)</f>
        <v>0</v>
      </c>
      <c r="K1436" s="283" t="s">
        <v>249</v>
      </c>
      <c r="L1436" s="288"/>
      <c r="M1436" s="289" t="s">
        <v>1</v>
      </c>
      <c r="N1436" s="290" t="s">
        <v>43</v>
      </c>
      <c r="O1436" s="93"/>
      <c r="P1436" s="238">
        <f>O1436*H1436</f>
        <v>0</v>
      </c>
      <c r="Q1436" s="238">
        <v>0.021999999999999999</v>
      </c>
      <c r="R1436" s="238">
        <f>Q1436*H1436</f>
        <v>27.311636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896</v>
      </c>
      <c r="AT1436" s="240" t="s">
        <v>478</v>
      </c>
      <c r="AU1436" s="240" t="s">
        <v>87</v>
      </c>
      <c r="AY1436" s="19" t="s">
        <v>242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85</v>
      </c>
      <c r="BK1436" s="241">
        <f>ROUND(I1436*H1436,2)</f>
        <v>0</v>
      </c>
      <c r="BL1436" s="19" t="s">
        <v>1097</v>
      </c>
      <c r="BM1436" s="240" t="s">
        <v>2095</v>
      </c>
    </row>
    <row r="1437" s="2" customFormat="1">
      <c r="A1437" s="40"/>
      <c r="B1437" s="41"/>
      <c r="C1437" s="42"/>
      <c r="D1437" s="242" t="s">
        <v>252</v>
      </c>
      <c r="E1437" s="42"/>
      <c r="F1437" s="243" t="s">
        <v>2094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252</v>
      </c>
      <c r="AU1437" s="19" t="s">
        <v>87</v>
      </c>
    </row>
    <row r="1438" s="14" customFormat="1">
      <c r="A1438" s="14"/>
      <c r="B1438" s="259"/>
      <c r="C1438" s="260"/>
      <c r="D1438" s="242" t="s">
        <v>256</v>
      </c>
      <c r="E1438" s="260"/>
      <c r="F1438" s="262" t="s">
        <v>2096</v>
      </c>
      <c r="G1438" s="260"/>
      <c r="H1438" s="263">
        <v>1241.4380000000001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4</v>
      </c>
      <c r="AX1438" s="14" t="s">
        <v>85</v>
      </c>
      <c r="AY1438" s="269" t="s">
        <v>242</v>
      </c>
    </row>
    <row r="1439" s="2" customFormat="1" ht="24.15" customHeight="1">
      <c r="A1439" s="40"/>
      <c r="B1439" s="41"/>
      <c r="C1439" s="229" t="s">
        <v>2097</v>
      </c>
      <c r="D1439" s="229" t="s">
        <v>245</v>
      </c>
      <c r="E1439" s="230" t="s">
        <v>2098</v>
      </c>
      <c r="F1439" s="231" t="s">
        <v>2099</v>
      </c>
      <c r="G1439" s="232" t="s">
        <v>299</v>
      </c>
      <c r="H1439" s="233">
        <v>45.710000000000001</v>
      </c>
      <c r="I1439" s="234"/>
      <c r="J1439" s="235">
        <f>ROUND(I1439*H1439,2)</f>
        <v>0</v>
      </c>
      <c r="K1439" s="231" t="s">
        <v>249</v>
      </c>
      <c r="L1439" s="46"/>
      <c r="M1439" s="236" t="s">
        <v>1</v>
      </c>
      <c r="N1439" s="237" t="s">
        <v>43</v>
      </c>
      <c r="O1439" s="93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0" t="s">
        <v>1097</v>
      </c>
      <c r="AT1439" s="240" t="s">
        <v>245</v>
      </c>
      <c r="AU1439" s="240" t="s">
        <v>87</v>
      </c>
      <c r="AY1439" s="19" t="s">
        <v>242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9" t="s">
        <v>85</v>
      </c>
      <c r="BK1439" s="241">
        <f>ROUND(I1439*H1439,2)</f>
        <v>0</v>
      </c>
      <c r="BL1439" s="19" t="s">
        <v>1097</v>
      </c>
      <c r="BM1439" s="240" t="s">
        <v>2100</v>
      </c>
    </row>
    <row r="1440" s="2" customFormat="1">
      <c r="A1440" s="40"/>
      <c r="B1440" s="41"/>
      <c r="C1440" s="42"/>
      <c r="D1440" s="242" t="s">
        <v>252</v>
      </c>
      <c r="E1440" s="42"/>
      <c r="F1440" s="243" t="s">
        <v>2101</v>
      </c>
      <c r="G1440" s="42"/>
      <c r="H1440" s="42"/>
      <c r="I1440" s="244"/>
      <c r="J1440" s="42"/>
      <c r="K1440" s="42"/>
      <c r="L1440" s="46"/>
      <c r="M1440" s="245"/>
      <c r="N1440" s="246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252</v>
      </c>
      <c r="AU1440" s="19" t="s">
        <v>87</v>
      </c>
    </row>
    <row r="1441" s="2" customFormat="1">
      <c r="A1441" s="40"/>
      <c r="B1441" s="41"/>
      <c r="C1441" s="42"/>
      <c r="D1441" s="247" t="s">
        <v>254</v>
      </c>
      <c r="E1441" s="42"/>
      <c r="F1441" s="248" t="s">
        <v>2102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254</v>
      </c>
      <c r="AU1441" s="19" t="s">
        <v>87</v>
      </c>
    </row>
    <row r="1442" s="12" customFormat="1" ht="22.8" customHeight="1">
      <c r="A1442" s="12"/>
      <c r="B1442" s="213"/>
      <c r="C1442" s="214"/>
      <c r="D1442" s="215" t="s">
        <v>77</v>
      </c>
      <c r="E1442" s="227" t="s">
        <v>2103</v>
      </c>
      <c r="F1442" s="227" t="s">
        <v>2104</v>
      </c>
      <c r="G1442" s="214"/>
      <c r="H1442" s="214"/>
      <c r="I1442" s="217"/>
      <c r="J1442" s="228">
        <f>BK1442</f>
        <v>0</v>
      </c>
      <c r="K1442" s="214"/>
      <c r="L1442" s="219"/>
      <c r="M1442" s="220"/>
      <c r="N1442" s="221"/>
      <c r="O1442" s="221"/>
      <c r="P1442" s="222">
        <f>SUM(P1443:P1509)</f>
        <v>0</v>
      </c>
      <c r="Q1442" s="221"/>
      <c r="R1442" s="222">
        <f>SUM(R1443:R1509)</f>
        <v>6.7290771500000002</v>
      </c>
      <c r="S1442" s="221"/>
      <c r="T1442" s="223">
        <f>SUM(T1443:T1509)</f>
        <v>0</v>
      </c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R1442" s="224" t="s">
        <v>87</v>
      </c>
      <c r="AT1442" s="225" t="s">
        <v>77</v>
      </c>
      <c r="AU1442" s="225" t="s">
        <v>85</v>
      </c>
      <c r="AY1442" s="224" t="s">
        <v>242</v>
      </c>
      <c r="BK1442" s="226">
        <f>SUM(BK1443:BK1509)</f>
        <v>0</v>
      </c>
    </row>
    <row r="1443" s="2" customFormat="1" ht="21.75" customHeight="1">
      <c r="A1443" s="40"/>
      <c r="B1443" s="41"/>
      <c r="C1443" s="229" t="s">
        <v>2105</v>
      </c>
      <c r="D1443" s="229" t="s">
        <v>245</v>
      </c>
      <c r="E1443" s="230" t="s">
        <v>2106</v>
      </c>
      <c r="F1443" s="231" t="s">
        <v>2107</v>
      </c>
      <c r="G1443" s="232" t="s">
        <v>248</v>
      </c>
      <c r="H1443" s="233">
        <v>589.87</v>
      </c>
      <c r="I1443" s="234"/>
      <c r="J1443" s="235">
        <f>ROUND(I1443*H1443,2)</f>
        <v>0</v>
      </c>
      <c r="K1443" s="231" t="s">
        <v>249</v>
      </c>
      <c r="L1443" s="46"/>
      <c r="M1443" s="236" t="s">
        <v>1</v>
      </c>
      <c r="N1443" s="237" t="s">
        <v>43</v>
      </c>
      <c r="O1443" s="93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0" t="s">
        <v>1097</v>
      </c>
      <c r="AT1443" s="240" t="s">
        <v>245</v>
      </c>
      <c r="AU1443" s="240" t="s">
        <v>87</v>
      </c>
      <c r="AY1443" s="19" t="s">
        <v>242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9" t="s">
        <v>85</v>
      </c>
      <c r="BK1443" s="241">
        <f>ROUND(I1443*H1443,2)</f>
        <v>0</v>
      </c>
      <c r="BL1443" s="19" t="s">
        <v>1097</v>
      </c>
      <c r="BM1443" s="240" t="s">
        <v>2108</v>
      </c>
    </row>
    <row r="1444" s="2" customFormat="1">
      <c r="A1444" s="40"/>
      <c r="B1444" s="41"/>
      <c r="C1444" s="42"/>
      <c r="D1444" s="242" t="s">
        <v>252</v>
      </c>
      <c r="E1444" s="42"/>
      <c r="F1444" s="243" t="s">
        <v>2109</v>
      </c>
      <c r="G1444" s="42"/>
      <c r="H1444" s="42"/>
      <c r="I1444" s="244"/>
      <c r="J1444" s="42"/>
      <c r="K1444" s="42"/>
      <c r="L1444" s="46"/>
      <c r="M1444" s="245"/>
      <c r="N1444" s="246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252</v>
      </c>
      <c r="AU1444" s="19" t="s">
        <v>87</v>
      </c>
    </row>
    <row r="1445" s="2" customFormat="1">
      <c r="A1445" s="40"/>
      <c r="B1445" s="41"/>
      <c r="C1445" s="42"/>
      <c r="D1445" s="247" t="s">
        <v>254</v>
      </c>
      <c r="E1445" s="42"/>
      <c r="F1445" s="248" t="s">
        <v>2110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254</v>
      </c>
      <c r="AU1445" s="19" t="s">
        <v>87</v>
      </c>
    </row>
    <row r="1446" s="14" customFormat="1">
      <c r="A1446" s="14"/>
      <c r="B1446" s="259"/>
      <c r="C1446" s="260"/>
      <c r="D1446" s="242" t="s">
        <v>256</v>
      </c>
      <c r="E1446" s="261" t="s">
        <v>1</v>
      </c>
      <c r="F1446" s="262" t="s">
        <v>2111</v>
      </c>
      <c r="G1446" s="260"/>
      <c r="H1446" s="263">
        <v>157.44</v>
      </c>
      <c r="I1446" s="264"/>
      <c r="J1446" s="260"/>
      <c r="K1446" s="260"/>
      <c r="L1446" s="265"/>
      <c r="M1446" s="266"/>
      <c r="N1446" s="267"/>
      <c r="O1446" s="267"/>
      <c r="P1446" s="267"/>
      <c r="Q1446" s="267"/>
      <c r="R1446" s="267"/>
      <c r="S1446" s="267"/>
      <c r="T1446" s="26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9" t="s">
        <v>256</v>
      </c>
      <c r="AU1446" s="269" t="s">
        <v>87</v>
      </c>
      <c r="AV1446" s="14" t="s">
        <v>87</v>
      </c>
      <c r="AW1446" s="14" t="s">
        <v>36</v>
      </c>
      <c r="AX1446" s="14" t="s">
        <v>78</v>
      </c>
      <c r="AY1446" s="269" t="s">
        <v>242</v>
      </c>
    </row>
    <row r="1447" s="14" customFormat="1">
      <c r="A1447" s="14"/>
      <c r="B1447" s="259"/>
      <c r="C1447" s="260"/>
      <c r="D1447" s="242" t="s">
        <v>256</v>
      </c>
      <c r="E1447" s="261" t="s">
        <v>1</v>
      </c>
      <c r="F1447" s="262" t="s">
        <v>2112</v>
      </c>
      <c r="G1447" s="260"/>
      <c r="H1447" s="263">
        <v>304.25</v>
      </c>
      <c r="I1447" s="264"/>
      <c r="J1447" s="260"/>
      <c r="K1447" s="260"/>
      <c r="L1447" s="265"/>
      <c r="M1447" s="266"/>
      <c r="N1447" s="267"/>
      <c r="O1447" s="267"/>
      <c r="P1447" s="267"/>
      <c r="Q1447" s="267"/>
      <c r="R1447" s="267"/>
      <c r="S1447" s="267"/>
      <c r="T1447" s="26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9" t="s">
        <v>256</v>
      </c>
      <c r="AU1447" s="269" t="s">
        <v>87</v>
      </c>
      <c r="AV1447" s="14" t="s">
        <v>87</v>
      </c>
      <c r="AW1447" s="14" t="s">
        <v>36</v>
      </c>
      <c r="AX1447" s="14" t="s">
        <v>78</v>
      </c>
      <c r="AY1447" s="269" t="s">
        <v>242</v>
      </c>
    </row>
    <row r="1448" s="14" customFormat="1">
      <c r="A1448" s="14"/>
      <c r="B1448" s="259"/>
      <c r="C1448" s="260"/>
      <c r="D1448" s="242" t="s">
        <v>256</v>
      </c>
      <c r="E1448" s="261" t="s">
        <v>1</v>
      </c>
      <c r="F1448" s="262" t="s">
        <v>2113</v>
      </c>
      <c r="G1448" s="260"/>
      <c r="H1448" s="263">
        <v>128.18000000000001</v>
      </c>
      <c r="I1448" s="264"/>
      <c r="J1448" s="260"/>
      <c r="K1448" s="260"/>
      <c r="L1448" s="265"/>
      <c r="M1448" s="266"/>
      <c r="N1448" s="267"/>
      <c r="O1448" s="267"/>
      <c r="P1448" s="267"/>
      <c r="Q1448" s="267"/>
      <c r="R1448" s="267"/>
      <c r="S1448" s="267"/>
      <c r="T1448" s="26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9" t="s">
        <v>256</v>
      </c>
      <c r="AU1448" s="269" t="s">
        <v>87</v>
      </c>
      <c r="AV1448" s="14" t="s">
        <v>87</v>
      </c>
      <c r="AW1448" s="14" t="s">
        <v>36</v>
      </c>
      <c r="AX1448" s="14" t="s">
        <v>78</v>
      </c>
      <c r="AY1448" s="269" t="s">
        <v>242</v>
      </c>
    </row>
    <row r="1449" s="15" customFormat="1">
      <c r="A1449" s="15"/>
      <c r="B1449" s="270"/>
      <c r="C1449" s="271"/>
      <c r="D1449" s="242" t="s">
        <v>256</v>
      </c>
      <c r="E1449" s="272" t="s">
        <v>1</v>
      </c>
      <c r="F1449" s="273" t="s">
        <v>269</v>
      </c>
      <c r="G1449" s="271"/>
      <c r="H1449" s="274">
        <v>589.87</v>
      </c>
      <c r="I1449" s="275"/>
      <c r="J1449" s="271"/>
      <c r="K1449" s="271"/>
      <c r="L1449" s="276"/>
      <c r="M1449" s="277"/>
      <c r="N1449" s="278"/>
      <c r="O1449" s="278"/>
      <c r="P1449" s="278"/>
      <c r="Q1449" s="278"/>
      <c r="R1449" s="278"/>
      <c r="S1449" s="278"/>
      <c r="T1449" s="279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0" t="s">
        <v>256</v>
      </c>
      <c r="AU1449" s="280" t="s">
        <v>87</v>
      </c>
      <c r="AV1449" s="15" t="s">
        <v>250</v>
      </c>
      <c r="AW1449" s="15" t="s">
        <v>36</v>
      </c>
      <c r="AX1449" s="15" t="s">
        <v>85</v>
      </c>
      <c r="AY1449" s="280" t="s">
        <v>242</v>
      </c>
    </row>
    <row r="1450" s="2" customFormat="1" ht="16.5" customHeight="1">
      <c r="A1450" s="40"/>
      <c r="B1450" s="41"/>
      <c r="C1450" s="229" t="s">
        <v>2114</v>
      </c>
      <c r="D1450" s="229" t="s">
        <v>245</v>
      </c>
      <c r="E1450" s="230" t="s">
        <v>2115</v>
      </c>
      <c r="F1450" s="231" t="s">
        <v>2116</v>
      </c>
      <c r="G1450" s="232" t="s">
        <v>248</v>
      </c>
      <c r="H1450" s="233">
        <v>589.87</v>
      </c>
      <c r="I1450" s="234"/>
      <c r="J1450" s="235">
        <f>ROUND(I1450*H1450,2)</f>
        <v>0</v>
      </c>
      <c r="K1450" s="231" t="s">
        <v>249</v>
      </c>
      <c r="L1450" s="46"/>
      <c r="M1450" s="236" t="s">
        <v>1</v>
      </c>
      <c r="N1450" s="237" t="s">
        <v>43</v>
      </c>
      <c r="O1450" s="93"/>
      <c r="P1450" s="238">
        <f>O1450*H1450</f>
        <v>0</v>
      </c>
      <c r="Q1450" s="238">
        <v>0</v>
      </c>
      <c r="R1450" s="238">
        <f>Q1450*H1450</f>
        <v>0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1097</v>
      </c>
      <c r="AT1450" s="240" t="s">
        <v>245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2117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2118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2" customFormat="1">
      <c r="A1452" s="40"/>
      <c r="B1452" s="41"/>
      <c r="C1452" s="42"/>
      <c r="D1452" s="247" t="s">
        <v>254</v>
      </c>
      <c r="E1452" s="42"/>
      <c r="F1452" s="248" t="s">
        <v>2119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254</v>
      </c>
      <c r="AU1452" s="19" t="s">
        <v>87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2111</v>
      </c>
      <c r="G1453" s="260"/>
      <c r="H1453" s="263">
        <v>157.44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304.25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2113</v>
      </c>
      <c r="G1455" s="260"/>
      <c r="H1455" s="263">
        <v>128.18000000000001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78</v>
      </c>
      <c r="AY1455" s="269" t="s">
        <v>242</v>
      </c>
    </row>
    <row r="1456" s="15" customFormat="1">
      <c r="A1456" s="15"/>
      <c r="B1456" s="270"/>
      <c r="C1456" s="271"/>
      <c r="D1456" s="242" t="s">
        <v>256</v>
      </c>
      <c r="E1456" s="272" t="s">
        <v>1</v>
      </c>
      <c r="F1456" s="273" t="s">
        <v>269</v>
      </c>
      <c r="G1456" s="271"/>
      <c r="H1456" s="274">
        <v>589.87</v>
      </c>
      <c r="I1456" s="275"/>
      <c r="J1456" s="271"/>
      <c r="K1456" s="271"/>
      <c r="L1456" s="276"/>
      <c r="M1456" s="277"/>
      <c r="N1456" s="278"/>
      <c r="O1456" s="278"/>
      <c r="P1456" s="278"/>
      <c r="Q1456" s="278"/>
      <c r="R1456" s="278"/>
      <c r="S1456" s="278"/>
      <c r="T1456" s="27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80" t="s">
        <v>256</v>
      </c>
      <c r="AU1456" s="280" t="s">
        <v>87</v>
      </c>
      <c r="AV1456" s="15" t="s">
        <v>250</v>
      </c>
      <c r="AW1456" s="15" t="s">
        <v>36</v>
      </c>
      <c r="AX1456" s="15" t="s">
        <v>85</v>
      </c>
      <c r="AY1456" s="280" t="s">
        <v>242</v>
      </c>
    </row>
    <row r="1457" s="2" customFormat="1" ht="24.15" customHeight="1">
      <c r="A1457" s="40"/>
      <c r="B1457" s="41"/>
      <c r="C1457" s="229" t="s">
        <v>2120</v>
      </c>
      <c r="D1457" s="229" t="s">
        <v>245</v>
      </c>
      <c r="E1457" s="230" t="s">
        <v>2121</v>
      </c>
      <c r="F1457" s="231" t="s">
        <v>2122</v>
      </c>
      <c r="G1457" s="232" t="s">
        <v>248</v>
      </c>
      <c r="H1457" s="233">
        <v>589.87</v>
      </c>
      <c r="I1457" s="234"/>
      <c r="J1457" s="235">
        <f>ROUND(I1457*H1457,2)</f>
        <v>0</v>
      </c>
      <c r="K1457" s="231" t="s">
        <v>249</v>
      </c>
      <c r="L1457" s="46"/>
      <c r="M1457" s="236" t="s">
        <v>1</v>
      </c>
      <c r="N1457" s="237" t="s">
        <v>43</v>
      </c>
      <c r="O1457" s="93"/>
      <c r="P1457" s="238">
        <f>O1457*H1457</f>
        <v>0</v>
      </c>
      <c r="Q1457" s="238">
        <v>0.00020000000000000001</v>
      </c>
      <c r="R1457" s="238">
        <f>Q1457*H1457</f>
        <v>0.11797400000000001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1097</v>
      </c>
      <c r="AT1457" s="240" t="s">
        <v>245</v>
      </c>
      <c r="AU1457" s="240" t="s">
        <v>87</v>
      </c>
      <c r="AY1457" s="19" t="s">
        <v>242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9" t="s">
        <v>85</v>
      </c>
      <c r="BK1457" s="241">
        <f>ROUND(I1457*H1457,2)</f>
        <v>0</v>
      </c>
      <c r="BL1457" s="19" t="s">
        <v>1097</v>
      </c>
      <c r="BM1457" s="240" t="s">
        <v>2123</v>
      </c>
    </row>
    <row r="1458" s="2" customFormat="1">
      <c r="A1458" s="40"/>
      <c r="B1458" s="41"/>
      <c r="C1458" s="42"/>
      <c r="D1458" s="242" t="s">
        <v>252</v>
      </c>
      <c r="E1458" s="42"/>
      <c r="F1458" s="243" t="s">
        <v>2124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252</v>
      </c>
      <c r="AU1458" s="19" t="s">
        <v>87</v>
      </c>
    </row>
    <row r="1459" s="2" customFormat="1">
      <c r="A1459" s="40"/>
      <c r="B1459" s="41"/>
      <c r="C1459" s="42"/>
      <c r="D1459" s="247" t="s">
        <v>254</v>
      </c>
      <c r="E1459" s="42"/>
      <c r="F1459" s="248" t="s">
        <v>2125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254</v>
      </c>
      <c r="AU1459" s="19" t="s">
        <v>87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2111</v>
      </c>
      <c r="G1460" s="260"/>
      <c r="H1460" s="263">
        <v>157.44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304.25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4" customFormat="1">
      <c r="A1462" s="14"/>
      <c r="B1462" s="259"/>
      <c r="C1462" s="260"/>
      <c r="D1462" s="242" t="s">
        <v>256</v>
      </c>
      <c r="E1462" s="261" t="s">
        <v>1</v>
      </c>
      <c r="F1462" s="262" t="s">
        <v>2113</v>
      </c>
      <c r="G1462" s="260"/>
      <c r="H1462" s="263">
        <v>128.18000000000001</v>
      </c>
      <c r="I1462" s="264"/>
      <c r="J1462" s="260"/>
      <c r="K1462" s="260"/>
      <c r="L1462" s="265"/>
      <c r="M1462" s="266"/>
      <c r="N1462" s="267"/>
      <c r="O1462" s="267"/>
      <c r="P1462" s="267"/>
      <c r="Q1462" s="267"/>
      <c r="R1462" s="267"/>
      <c r="S1462" s="267"/>
      <c r="T1462" s="268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9" t="s">
        <v>256</v>
      </c>
      <c r="AU1462" s="269" t="s">
        <v>87</v>
      </c>
      <c r="AV1462" s="14" t="s">
        <v>87</v>
      </c>
      <c r="AW1462" s="14" t="s">
        <v>36</v>
      </c>
      <c r="AX1462" s="14" t="s">
        <v>78</v>
      </c>
      <c r="AY1462" s="269" t="s">
        <v>242</v>
      </c>
    </row>
    <row r="1463" s="15" customFormat="1">
      <c r="A1463" s="15"/>
      <c r="B1463" s="270"/>
      <c r="C1463" s="271"/>
      <c r="D1463" s="242" t="s">
        <v>256</v>
      </c>
      <c r="E1463" s="272" t="s">
        <v>1</v>
      </c>
      <c r="F1463" s="273" t="s">
        <v>269</v>
      </c>
      <c r="G1463" s="271"/>
      <c r="H1463" s="274">
        <v>589.87</v>
      </c>
      <c r="I1463" s="275"/>
      <c r="J1463" s="271"/>
      <c r="K1463" s="271"/>
      <c r="L1463" s="276"/>
      <c r="M1463" s="277"/>
      <c r="N1463" s="278"/>
      <c r="O1463" s="278"/>
      <c r="P1463" s="278"/>
      <c r="Q1463" s="278"/>
      <c r="R1463" s="278"/>
      <c r="S1463" s="278"/>
      <c r="T1463" s="279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0" t="s">
        <v>256</v>
      </c>
      <c r="AU1463" s="280" t="s">
        <v>87</v>
      </c>
      <c r="AV1463" s="15" t="s">
        <v>250</v>
      </c>
      <c r="AW1463" s="15" t="s">
        <v>36</v>
      </c>
      <c r="AX1463" s="15" t="s">
        <v>85</v>
      </c>
      <c r="AY1463" s="280" t="s">
        <v>242</v>
      </c>
    </row>
    <row r="1464" s="2" customFormat="1" ht="33" customHeight="1">
      <c r="A1464" s="40"/>
      <c r="B1464" s="41"/>
      <c r="C1464" s="229" t="s">
        <v>2126</v>
      </c>
      <c r="D1464" s="229" t="s">
        <v>245</v>
      </c>
      <c r="E1464" s="230" t="s">
        <v>2127</v>
      </c>
      <c r="F1464" s="231" t="s">
        <v>2128</v>
      </c>
      <c r="G1464" s="232" t="s">
        <v>248</v>
      </c>
      <c r="H1464" s="233">
        <v>589.87</v>
      </c>
      <c r="I1464" s="234"/>
      <c r="J1464" s="235">
        <f>ROUND(I1464*H1464,2)</f>
        <v>0</v>
      </c>
      <c r="K1464" s="231" t="s">
        <v>249</v>
      </c>
      <c r="L1464" s="46"/>
      <c r="M1464" s="236" t="s">
        <v>1</v>
      </c>
      <c r="N1464" s="237" t="s">
        <v>43</v>
      </c>
      <c r="O1464" s="93"/>
      <c r="P1464" s="238">
        <f>O1464*H1464</f>
        <v>0</v>
      </c>
      <c r="Q1464" s="238">
        <v>0.0075799999999999999</v>
      </c>
      <c r="R1464" s="238">
        <f>Q1464*H1464</f>
        <v>4.4712145999999997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1097</v>
      </c>
      <c r="AT1464" s="240" t="s">
        <v>245</v>
      </c>
      <c r="AU1464" s="240" t="s">
        <v>87</v>
      </c>
      <c r="AY1464" s="19" t="s">
        <v>242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9" t="s">
        <v>85</v>
      </c>
      <c r="BK1464" s="241">
        <f>ROUND(I1464*H1464,2)</f>
        <v>0</v>
      </c>
      <c r="BL1464" s="19" t="s">
        <v>1097</v>
      </c>
      <c r="BM1464" s="240" t="s">
        <v>2129</v>
      </c>
    </row>
    <row r="1465" s="2" customFormat="1">
      <c r="A1465" s="40"/>
      <c r="B1465" s="41"/>
      <c r="C1465" s="42"/>
      <c r="D1465" s="242" t="s">
        <v>252</v>
      </c>
      <c r="E1465" s="42"/>
      <c r="F1465" s="243" t="s">
        <v>2130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252</v>
      </c>
      <c r="AU1465" s="19" t="s">
        <v>87</v>
      </c>
    </row>
    <row r="1466" s="2" customFormat="1">
      <c r="A1466" s="40"/>
      <c r="B1466" s="41"/>
      <c r="C1466" s="42"/>
      <c r="D1466" s="247" t="s">
        <v>254</v>
      </c>
      <c r="E1466" s="42"/>
      <c r="F1466" s="248" t="s">
        <v>2131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254</v>
      </c>
      <c r="AU1466" s="19" t="s">
        <v>87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2111</v>
      </c>
      <c r="G1467" s="260"/>
      <c r="H1467" s="263">
        <v>157.44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304.25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2113</v>
      </c>
      <c r="G1469" s="260"/>
      <c r="H1469" s="263">
        <v>128.18000000000001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5" customFormat="1">
      <c r="A1470" s="15"/>
      <c r="B1470" s="270"/>
      <c r="C1470" s="271"/>
      <c r="D1470" s="242" t="s">
        <v>256</v>
      </c>
      <c r="E1470" s="272" t="s">
        <v>1</v>
      </c>
      <c r="F1470" s="273" t="s">
        <v>269</v>
      </c>
      <c r="G1470" s="271"/>
      <c r="H1470" s="274">
        <v>589.87</v>
      </c>
      <c r="I1470" s="275"/>
      <c r="J1470" s="271"/>
      <c r="K1470" s="271"/>
      <c r="L1470" s="276"/>
      <c r="M1470" s="277"/>
      <c r="N1470" s="278"/>
      <c r="O1470" s="278"/>
      <c r="P1470" s="278"/>
      <c r="Q1470" s="278"/>
      <c r="R1470" s="278"/>
      <c r="S1470" s="278"/>
      <c r="T1470" s="279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0" t="s">
        <v>256</v>
      </c>
      <c r="AU1470" s="280" t="s">
        <v>87</v>
      </c>
      <c r="AV1470" s="15" t="s">
        <v>250</v>
      </c>
      <c r="AW1470" s="15" t="s">
        <v>36</v>
      </c>
      <c r="AX1470" s="15" t="s">
        <v>85</v>
      </c>
      <c r="AY1470" s="280" t="s">
        <v>242</v>
      </c>
    </row>
    <row r="1471" s="2" customFormat="1" ht="16.5" customHeight="1">
      <c r="A1471" s="40"/>
      <c r="B1471" s="41"/>
      <c r="C1471" s="229" t="s">
        <v>2132</v>
      </c>
      <c r="D1471" s="229" t="s">
        <v>245</v>
      </c>
      <c r="E1471" s="230" t="s">
        <v>2133</v>
      </c>
      <c r="F1471" s="231" t="s">
        <v>2134</v>
      </c>
      <c r="G1471" s="232" t="s">
        <v>248</v>
      </c>
      <c r="H1471" s="233">
        <v>589.87</v>
      </c>
      <c r="I1471" s="234"/>
      <c r="J1471" s="235">
        <f>ROUND(I1471*H1471,2)</f>
        <v>0</v>
      </c>
      <c r="K1471" s="231" t="s">
        <v>249</v>
      </c>
      <c r="L1471" s="46"/>
      <c r="M1471" s="236" t="s">
        <v>1</v>
      </c>
      <c r="N1471" s="237" t="s">
        <v>43</v>
      </c>
      <c r="O1471" s="93"/>
      <c r="P1471" s="238">
        <f>O1471*H1471</f>
        <v>0</v>
      </c>
      <c r="Q1471" s="238">
        <v>0.00010000000000000001</v>
      </c>
      <c r="R1471" s="238">
        <f>Q1471*H1471</f>
        <v>0.058987000000000005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1097</v>
      </c>
      <c r="AT1471" s="240" t="s">
        <v>245</v>
      </c>
      <c r="AU1471" s="240" t="s">
        <v>87</v>
      </c>
      <c r="AY1471" s="19" t="s">
        <v>242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85</v>
      </c>
      <c r="BK1471" s="241">
        <f>ROUND(I1471*H1471,2)</f>
        <v>0</v>
      </c>
      <c r="BL1471" s="19" t="s">
        <v>1097</v>
      </c>
      <c r="BM1471" s="240" t="s">
        <v>2135</v>
      </c>
    </row>
    <row r="1472" s="2" customFormat="1">
      <c r="A1472" s="40"/>
      <c r="B1472" s="41"/>
      <c r="C1472" s="42"/>
      <c r="D1472" s="242" t="s">
        <v>252</v>
      </c>
      <c r="E1472" s="42"/>
      <c r="F1472" s="243" t="s">
        <v>2136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252</v>
      </c>
      <c r="AU1472" s="19" t="s">
        <v>87</v>
      </c>
    </row>
    <row r="1473" s="2" customFormat="1">
      <c r="A1473" s="40"/>
      <c r="B1473" s="41"/>
      <c r="C1473" s="42"/>
      <c r="D1473" s="247" t="s">
        <v>254</v>
      </c>
      <c r="E1473" s="42"/>
      <c r="F1473" s="248" t="s">
        <v>2137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254</v>
      </c>
      <c r="AU1473" s="19" t="s">
        <v>87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2111</v>
      </c>
      <c r="G1474" s="260"/>
      <c r="H1474" s="263">
        <v>157.44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304.25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2113</v>
      </c>
      <c r="G1476" s="260"/>
      <c r="H1476" s="263">
        <v>128.18000000000001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5" customFormat="1">
      <c r="A1477" s="15"/>
      <c r="B1477" s="270"/>
      <c r="C1477" s="271"/>
      <c r="D1477" s="242" t="s">
        <v>256</v>
      </c>
      <c r="E1477" s="272" t="s">
        <v>1</v>
      </c>
      <c r="F1477" s="273" t="s">
        <v>269</v>
      </c>
      <c r="G1477" s="271"/>
      <c r="H1477" s="274">
        <v>589.87</v>
      </c>
      <c r="I1477" s="275"/>
      <c r="J1477" s="271"/>
      <c r="K1477" s="271"/>
      <c r="L1477" s="276"/>
      <c r="M1477" s="277"/>
      <c r="N1477" s="278"/>
      <c r="O1477" s="278"/>
      <c r="P1477" s="278"/>
      <c r="Q1477" s="278"/>
      <c r="R1477" s="278"/>
      <c r="S1477" s="278"/>
      <c r="T1477" s="27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80" t="s">
        <v>256</v>
      </c>
      <c r="AU1477" s="280" t="s">
        <v>87</v>
      </c>
      <c r="AV1477" s="15" t="s">
        <v>250</v>
      </c>
      <c r="AW1477" s="15" t="s">
        <v>36</v>
      </c>
      <c r="AX1477" s="15" t="s">
        <v>85</v>
      </c>
      <c r="AY1477" s="280" t="s">
        <v>242</v>
      </c>
    </row>
    <row r="1478" s="2" customFormat="1" ht="37.8" customHeight="1">
      <c r="A1478" s="40"/>
      <c r="B1478" s="41"/>
      <c r="C1478" s="281" t="s">
        <v>2138</v>
      </c>
      <c r="D1478" s="281" t="s">
        <v>478</v>
      </c>
      <c r="E1478" s="282" t="s">
        <v>2139</v>
      </c>
      <c r="F1478" s="283" t="s">
        <v>2140</v>
      </c>
      <c r="G1478" s="284" t="s">
        <v>248</v>
      </c>
      <c r="H1478" s="285">
        <v>637.05999999999995</v>
      </c>
      <c r="I1478" s="286"/>
      <c r="J1478" s="287">
        <f>ROUND(I1478*H1478,2)</f>
        <v>0</v>
      </c>
      <c r="K1478" s="283" t="s">
        <v>249</v>
      </c>
      <c r="L1478" s="288"/>
      <c r="M1478" s="289" t="s">
        <v>1</v>
      </c>
      <c r="N1478" s="290" t="s">
        <v>43</v>
      </c>
      <c r="O1478" s="93"/>
      <c r="P1478" s="238">
        <f>O1478*H1478</f>
        <v>0</v>
      </c>
      <c r="Q1478" s="238">
        <v>0.00084000000000000003</v>
      </c>
      <c r="R1478" s="238">
        <f>Q1478*H1478</f>
        <v>0.53513040000000001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896</v>
      </c>
      <c r="AT1478" s="240" t="s">
        <v>478</v>
      </c>
      <c r="AU1478" s="240" t="s">
        <v>87</v>
      </c>
      <c r="AY1478" s="19" t="s">
        <v>242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85</v>
      </c>
      <c r="BK1478" s="241">
        <f>ROUND(I1478*H1478,2)</f>
        <v>0</v>
      </c>
      <c r="BL1478" s="19" t="s">
        <v>1097</v>
      </c>
      <c r="BM1478" s="240" t="s">
        <v>2141</v>
      </c>
    </row>
    <row r="1479" s="2" customFormat="1">
      <c r="A1479" s="40"/>
      <c r="B1479" s="41"/>
      <c r="C1479" s="42"/>
      <c r="D1479" s="242" t="s">
        <v>252</v>
      </c>
      <c r="E1479" s="42"/>
      <c r="F1479" s="243" t="s">
        <v>2140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252</v>
      </c>
      <c r="AU1479" s="19" t="s">
        <v>87</v>
      </c>
    </row>
    <row r="1480" s="14" customFormat="1">
      <c r="A1480" s="14"/>
      <c r="B1480" s="259"/>
      <c r="C1480" s="260"/>
      <c r="D1480" s="242" t="s">
        <v>256</v>
      </c>
      <c r="E1480" s="260"/>
      <c r="F1480" s="262" t="s">
        <v>2142</v>
      </c>
      <c r="G1480" s="260"/>
      <c r="H1480" s="263">
        <v>637.05999999999995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4</v>
      </c>
      <c r="AX1480" s="14" t="s">
        <v>85</v>
      </c>
      <c r="AY1480" s="269" t="s">
        <v>242</v>
      </c>
    </row>
    <row r="1481" s="2" customFormat="1" ht="16.5" customHeight="1">
      <c r="A1481" s="40"/>
      <c r="B1481" s="41"/>
      <c r="C1481" s="229" t="s">
        <v>2143</v>
      </c>
      <c r="D1481" s="229" t="s">
        <v>245</v>
      </c>
      <c r="E1481" s="230" t="s">
        <v>2144</v>
      </c>
      <c r="F1481" s="231" t="s">
        <v>2145</v>
      </c>
      <c r="G1481" s="232" t="s">
        <v>248</v>
      </c>
      <c r="H1481" s="233">
        <v>589.87</v>
      </c>
      <c r="I1481" s="234"/>
      <c r="J1481" s="235">
        <f>ROUND(I1481*H1481,2)</f>
        <v>0</v>
      </c>
      <c r="K1481" s="231" t="s">
        <v>249</v>
      </c>
      <c r="L1481" s="46"/>
      <c r="M1481" s="236" t="s">
        <v>1</v>
      </c>
      <c r="N1481" s="237" t="s">
        <v>43</v>
      </c>
      <c r="O1481" s="93"/>
      <c r="P1481" s="238">
        <f>O1481*H1481</f>
        <v>0</v>
      </c>
      <c r="Q1481" s="238">
        <v>0.00050000000000000001</v>
      </c>
      <c r="R1481" s="238">
        <f>Q1481*H1481</f>
        <v>0.294935</v>
      </c>
      <c r="S1481" s="238">
        <v>0</v>
      </c>
      <c r="T1481" s="239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0" t="s">
        <v>1097</v>
      </c>
      <c r="AT1481" s="240" t="s">
        <v>245</v>
      </c>
      <c r="AU1481" s="240" t="s">
        <v>87</v>
      </c>
      <c r="AY1481" s="19" t="s">
        <v>242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9" t="s">
        <v>85</v>
      </c>
      <c r="BK1481" s="241">
        <f>ROUND(I1481*H1481,2)</f>
        <v>0</v>
      </c>
      <c r="BL1481" s="19" t="s">
        <v>1097</v>
      </c>
      <c r="BM1481" s="240" t="s">
        <v>2146</v>
      </c>
    </row>
    <row r="1482" s="2" customFormat="1">
      <c r="A1482" s="40"/>
      <c r="B1482" s="41"/>
      <c r="C1482" s="42"/>
      <c r="D1482" s="242" t="s">
        <v>252</v>
      </c>
      <c r="E1482" s="42"/>
      <c r="F1482" s="243" t="s">
        <v>2147</v>
      </c>
      <c r="G1482" s="42"/>
      <c r="H1482" s="42"/>
      <c r="I1482" s="244"/>
      <c r="J1482" s="42"/>
      <c r="K1482" s="42"/>
      <c r="L1482" s="46"/>
      <c r="M1482" s="245"/>
      <c r="N1482" s="246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252</v>
      </c>
      <c r="AU1482" s="19" t="s">
        <v>87</v>
      </c>
    </row>
    <row r="1483" s="2" customFormat="1">
      <c r="A1483" s="40"/>
      <c r="B1483" s="41"/>
      <c r="C1483" s="42"/>
      <c r="D1483" s="247" t="s">
        <v>254</v>
      </c>
      <c r="E1483" s="42"/>
      <c r="F1483" s="248" t="s">
        <v>2148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254</v>
      </c>
      <c r="AU1483" s="19" t="s">
        <v>87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2111</v>
      </c>
      <c r="G1484" s="260"/>
      <c r="H1484" s="263">
        <v>157.44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2112</v>
      </c>
      <c r="G1485" s="260"/>
      <c r="H1485" s="263">
        <v>304.25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4" customFormat="1">
      <c r="A1486" s="14"/>
      <c r="B1486" s="259"/>
      <c r="C1486" s="260"/>
      <c r="D1486" s="242" t="s">
        <v>256</v>
      </c>
      <c r="E1486" s="261" t="s">
        <v>1</v>
      </c>
      <c r="F1486" s="262" t="s">
        <v>2113</v>
      </c>
      <c r="G1486" s="260"/>
      <c r="H1486" s="263">
        <v>128.18000000000001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36</v>
      </c>
      <c r="AX1486" s="14" t="s">
        <v>78</v>
      </c>
      <c r="AY1486" s="269" t="s">
        <v>242</v>
      </c>
    </row>
    <row r="1487" s="15" customFormat="1">
      <c r="A1487" s="15"/>
      <c r="B1487" s="270"/>
      <c r="C1487" s="271"/>
      <c r="D1487" s="242" t="s">
        <v>256</v>
      </c>
      <c r="E1487" s="272" t="s">
        <v>1</v>
      </c>
      <c r="F1487" s="273" t="s">
        <v>269</v>
      </c>
      <c r="G1487" s="271"/>
      <c r="H1487" s="274">
        <v>589.87</v>
      </c>
      <c r="I1487" s="275"/>
      <c r="J1487" s="271"/>
      <c r="K1487" s="271"/>
      <c r="L1487" s="276"/>
      <c r="M1487" s="277"/>
      <c r="N1487" s="278"/>
      <c r="O1487" s="278"/>
      <c r="P1487" s="278"/>
      <c r="Q1487" s="278"/>
      <c r="R1487" s="278"/>
      <c r="S1487" s="278"/>
      <c r="T1487" s="279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0" t="s">
        <v>256</v>
      </c>
      <c r="AU1487" s="280" t="s">
        <v>87</v>
      </c>
      <c r="AV1487" s="15" t="s">
        <v>250</v>
      </c>
      <c r="AW1487" s="15" t="s">
        <v>36</v>
      </c>
      <c r="AX1487" s="15" t="s">
        <v>85</v>
      </c>
      <c r="AY1487" s="280" t="s">
        <v>242</v>
      </c>
    </row>
    <row r="1488" s="2" customFormat="1" ht="24.15" customHeight="1">
      <c r="A1488" s="40"/>
      <c r="B1488" s="41"/>
      <c r="C1488" s="281" t="s">
        <v>2149</v>
      </c>
      <c r="D1488" s="281" t="s">
        <v>478</v>
      </c>
      <c r="E1488" s="282" t="s">
        <v>2150</v>
      </c>
      <c r="F1488" s="283" t="s">
        <v>2151</v>
      </c>
      <c r="G1488" s="284" t="s">
        <v>248</v>
      </c>
      <c r="H1488" s="285">
        <v>648.85699999999997</v>
      </c>
      <c r="I1488" s="286"/>
      <c r="J1488" s="287">
        <f>ROUND(I1488*H1488,2)</f>
        <v>0</v>
      </c>
      <c r="K1488" s="283" t="s">
        <v>249</v>
      </c>
      <c r="L1488" s="288"/>
      <c r="M1488" s="289" t="s">
        <v>1</v>
      </c>
      <c r="N1488" s="290" t="s">
        <v>43</v>
      </c>
      <c r="O1488" s="93"/>
      <c r="P1488" s="238">
        <f>O1488*H1488</f>
        <v>0</v>
      </c>
      <c r="Q1488" s="238">
        <v>0.00155</v>
      </c>
      <c r="R1488" s="238">
        <f>Q1488*H1488</f>
        <v>1.0057283499999998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896</v>
      </c>
      <c r="AT1488" s="240" t="s">
        <v>478</v>
      </c>
      <c r="AU1488" s="240" t="s">
        <v>87</v>
      </c>
      <c r="AY1488" s="19" t="s">
        <v>242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9" t="s">
        <v>85</v>
      </c>
      <c r="BK1488" s="241">
        <f>ROUND(I1488*H1488,2)</f>
        <v>0</v>
      </c>
      <c r="BL1488" s="19" t="s">
        <v>1097</v>
      </c>
      <c r="BM1488" s="240" t="s">
        <v>2152</v>
      </c>
    </row>
    <row r="1489" s="2" customFormat="1">
      <c r="A1489" s="40"/>
      <c r="B1489" s="41"/>
      <c r="C1489" s="42"/>
      <c r="D1489" s="242" t="s">
        <v>252</v>
      </c>
      <c r="E1489" s="42"/>
      <c r="F1489" s="243" t="s">
        <v>2151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252</v>
      </c>
      <c r="AU1489" s="19" t="s">
        <v>87</v>
      </c>
    </row>
    <row r="1490" s="14" customFormat="1">
      <c r="A1490" s="14"/>
      <c r="B1490" s="259"/>
      <c r="C1490" s="260"/>
      <c r="D1490" s="242" t="s">
        <v>256</v>
      </c>
      <c r="E1490" s="260"/>
      <c r="F1490" s="262" t="s">
        <v>2153</v>
      </c>
      <c r="G1490" s="260"/>
      <c r="H1490" s="263">
        <v>648.85699999999997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4</v>
      </c>
      <c r="AX1490" s="14" t="s">
        <v>85</v>
      </c>
      <c r="AY1490" s="269" t="s">
        <v>242</v>
      </c>
    </row>
    <row r="1491" s="2" customFormat="1" ht="16.5" customHeight="1">
      <c r="A1491" s="40"/>
      <c r="B1491" s="41"/>
      <c r="C1491" s="229" t="s">
        <v>2154</v>
      </c>
      <c r="D1491" s="229" t="s">
        <v>245</v>
      </c>
      <c r="E1491" s="230" t="s">
        <v>2155</v>
      </c>
      <c r="F1491" s="231" t="s">
        <v>2156</v>
      </c>
      <c r="G1491" s="232" t="s">
        <v>262</v>
      </c>
      <c r="H1491" s="233">
        <v>648.89999999999998</v>
      </c>
      <c r="I1491" s="234"/>
      <c r="J1491" s="235">
        <f>ROUND(I1491*H1491,2)</f>
        <v>0</v>
      </c>
      <c r="K1491" s="231" t="s">
        <v>249</v>
      </c>
      <c r="L1491" s="46"/>
      <c r="M1491" s="236" t="s">
        <v>1</v>
      </c>
      <c r="N1491" s="237" t="s">
        <v>43</v>
      </c>
      <c r="O1491" s="93"/>
      <c r="P1491" s="238">
        <f>O1491*H1491</f>
        <v>0</v>
      </c>
      <c r="Q1491" s="238">
        <v>1.0000000000000001E-05</v>
      </c>
      <c r="R1491" s="238">
        <f>Q1491*H1491</f>
        <v>0.006489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0" t="s">
        <v>1097</v>
      </c>
      <c r="AT1491" s="240" t="s">
        <v>245</v>
      </c>
      <c r="AU1491" s="240" t="s">
        <v>87</v>
      </c>
      <c r="AY1491" s="19" t="s">
        <v>242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9" t="s">
        <v>85</v>
      </c>
      <c r="BK1491" s="241">
        <f>ROUND(I1491*H1491,2)</f>
        <v>0</v>
      </c>
      <c r="BL1491" s="19" t="s">
        <v>1097</v>
      </c>
      <c r="BM1491" s="240" t="s">
        <v>2157</v>
      </c>
    </row>
    <row r="1492" s="2" customFormat="1">
      <c r="A1492" s="40"/>
      <c r="B1492" s="41"/>
      <c r="C1492" s="42"/>
      <c r="D1492" s="242" t="s">
        <v>252</v>
      </c>
      <c r="E1492" s="42"/>
      <c r="F1492" s="243" t="s">
        <v>2158</v>
      </c>
      <c r="G1492" s="42"/>
      <c r="H1492" s="42"/>
      <c r="I1492" s="244"/>
      <c r="J1492" s="42"/>
      <c r="K1492" s="42"/>
      <c r="L1492" s="46"/>
      <c r="M1492" s="245"/>
      <c r="N1492" s="246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252</v>
      </c>
      <c r="AU1492" s="19" t="s">
        <v>87</v>
      </c>
    </row>
    <row r="1493" s="2" customFormat="1">
      <c r="A1493" s="40"/>
      <c r="B1493" s="41"/>
      <c r="C1493" s="42"/>
      <c r="D1493" s="247" t="s">
        <v>254</v>
      </c>
      <c r="E1493" s="42"/>
      <c r="F1493" s="248" t="s">
        <v>2159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254</v>
      </c>
      <c r="AU1493" s="19" t="s">
        <v>87</v>
      </c>
    </row>
    <row r="1494" s="14" customFormat="1">
      <c r="A1494" s="14"/>
      <c r="B1494" s="259"/>
      <c r="C1494" s="260"/>
      <c r="D1494" s="242" t="s">
        <v>256</v>
      </c>
      <c r="E1494" s="261" t="s">
        <v>1</v>
      </c>
      <c r="F1494" s="262" t="s">
        <v>2160</v>
      </c>
      <c r="G1494" s="260"/>
      <c r="H1494" s="263">
        <v>173.19999999999999</v>
      </c>
      <c r="I1494" s="264"/>
      <c r="J1494" s="260"/>
      <c r="K1494" s="260"/>
      <c r="L1494" s="265"/>
      <c r="M1494" s="266"/>
      <c r="N1494" s="267"/>
      <c r="O1494" s="267"/>
      <c r="P1494" s="267"/>
      <c r="Q1494" s="267"/>
      <c r="R1494" s="267"/>
      <c r="S1494" s="267"/>
      <c r="T1494" s="26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9" t="s">
        <v>256</v>
      </c>
      <c r="AU1494" s="269" t="s">
        <v>87</v>
      </c>
      <c r="AV1494" s="14" t="s">
        <v>87</v>
      </c>
      <c r="AW1494" s="14" t="s">
        <v>36</v>
      </c>
      <c r="AX1494" s="14" t="s">
        <v>78</v>
      </c>
      <c r="AY1494" s="269" t="s">
        <v>242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2161</v>
      </c>
      <c r="G1495" s="260"/>
      <c r="H1495" s="263">
        <v>334.69999999999999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2162</v>
      </c>
      <c r="G1496" s="260"/>
      <c r="H1496" s="263">
        <v>141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5" customFormat="1">
      <c r="A1497" s="15"/>
      <c r="B1497" s="270"/>
      <c r="C1497" s="271"/>
      <c r="D1497" s="242" t="s">
        <v>256</v>
      </c>
      <c r="E1497" s="272" t="s">
        <v>1</v>
      </c>
      <c r="F1497" s="273" t="s">
        <v>269</v>
      </c>
      <c r="G1497" s="271"/>
      <c r="H1497" s="274">
        <v>648.89999999999998</v>
      </c>
      <c r="I1497" s="275"/>
      <c r="J1497" s="271"/>
      <c r="K1497" s="271"/>
      <c r="L1497" s="276"/>
      <c r="M1497" s="277"/>
      <c r="N1497" s="278"/>
      <c r="O1497" s="278"/>
      <c r="P1497" s="278"/>
      <c r="Q1497" s="278"/>
      <c r="R1497" s="278"/>
      <c r="S1497" s="278"/>
      <c r="T1497" s="279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80" t="s">
        <v>256</v>
      </c>
      <c r="AU1497" s="280" t="s">
        <v>87</v>
      </c>
      <c r="AV1497" s="15" t="s">
        <v>250</v>
      </c>
      <c r="AW1497" s="15" t="s">
        <v>36</v>
      </c>
      <c r="AX1497" s="15" t="s">
        <v>85</v>
      </c>
      <c r="AY1497" s="280" t="s">
        <v>242</v>
      </c>
    </row>
    <row r="1498" s="2" customFormat="1" ht="16.5" customHeight="1">
      <c r="A1498" s="40"/>
      <c r="B1498" s="41"/>
      <c r="C1498" s="281" t="s">
        <v>2163</v>
      </c>
      <c r="D1498" s="281" t="s">
        <v>478</v>
      </c>
      <c r="E1498" s="282" t="s">
        <v>2164</v>
      </c>
      <c r="F1498" s="283" t="s">
        <v>2165</v>
      </c>
      <c r="G1498" s="284" t="s">
        <v>262</v>
      </c>
      <c r="H1498" s="285">
        <v>661.87800000000004</v>
      </c>
      <c r="I1498" s="286"/>
      <c r="J1498" s="287">
        <f>ROUND(I1498*H1498,2)</f>
        <v>0</v>
      </c>
      <c r="K1498" s="283" t="s">
        <v>249</v>
      </c>
      <c r="L1498" s="288"/>
      <c r="M1498" s="289" t="s">
        <v>1</v>
      </c>
      <c r="N1498" s="290" t="s">
        <v>43</v>
      </c>
      <c r="O1498" s="93"/>
      <c r="P1498" s="238">
        <f>O1498*H1498</f>
        <v>0</v>
      </c>
      <c r="Q1498" s="238">
        <v>0.00029999999999999997</v>
      </c>
      <c r="R1498" s="238">
        <f>Q1498*H1498</f>
        <v>0.1985634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896</v>
      </c>
      <c r="AT1498" s="240" t="s">
        <v>478</v>
      </c>
      <c r="AU1498" s="240" t="s">
        <v>87</v>
      </c>
      <c r="AY1498" s="19" t="s">
        <v>242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9" t="s">
        <v>85</v>
      </c>
      <c r="BK1498" s="241">
        <f>ROUND(I1498*H1498,2)</f>
        <v>0</v>
      </c>
      <c r="BL1498" s="19" t="s">
        <v>1097</v>
      </c>
      <c r="BM1498" s="240" t="s">
        <v>2166</v>
      </c>
    </row>
    <row r="1499" s="2" customFormat="1">
      <c r="A1499" s="40"/>
      <c r="B1499" s="41"/>
      <c r="C1499" s="42"/>
      <c r="D1499" s="242" t="s">
        <v>252</v>
      </c>
      <c r="E1499" s="42"/>
      <c r="F1499" s="243" t="s">
        <v>2165</v>
      </c>
      <c r="G1499" s="42"/>
      <c r="H1499" s="42"/>
      <c r="I1499" s="244"/>
      <c r="J1499" s="42"/>
      <c r="K1499" s="42"/>
      <c r="L1499" s="46"/>
      <c r="M1499" s="245"/>
      <c r="N1499" s="246"/>
      <c r="O1499" s="93"/>
      <c r="P1499" s="93"/>
      <c r="Q1499" s="93"/>
      <c r="R1499" s="93"/>
      <c r="S1499" s="93"/>
      <c r="T1499" s="94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252</v>
      </c>
      <c r="AU1499" s="19" t="s">
        <v>87</v>
      </c>
    </row>
    <row r="1500" s="14" customFormat="1">
      <c r="A1500" s="14"/>
      <c r="B1500" s="259"/>
      <c r="C1500" s="260"/>
      <c r="D1500" s="242" t="s">
        <v>256</v>
      </c>
      <c r="E1500" s="260"/>
      <c r="F1500" s="262" t="s">
        <v>2167</v>
      </c>
      <c r="G1500" s="260"/>
      <c r="H1500" s="263">
        <v>661.87800000000004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4</v>
      </c>
      <c r="AX1500" s="14" t="s">
        <v>85</v>
      </c>
      <c r="AY1500" s="269" t="s">
        <v>242</v>
      </c>
    </row>
    <row r="1501" s="2" customFormat="1" ht="16.5" customHeight="1">
      <c r="A1501" s="40"/>
      <c r="B1501" s="41"/>
      <c r="C1501" s="229" t="s">
        <v>2168</v>
      </c>
      <c r="D1501" s="229" t="s">
        <v>245</v>
      </c>
      <c r="E1501" s="230" t="s">
        <v>2169</v>
      </c>
      <c r="F1501" s="231" t="s">
        <v>2170</v>
      </c>
      <c r="G1501" s="232" t="s">
        <v>262</v>
      </c>
      <c r="H1501" s="233">
        <v>231</v>
      </c>
      <c r="I1501" s="234"/>
      <c r="J1501" s="235">
        <f>ROUND(I1501*H1501,2)</f>
        <v>0</v>
      </c>
      <c r="K1501" s="231" t="s">
        <v>249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2171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2172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2" customFormat="1">
      <c r="A1503" s="40"/>
      <c r="B1503" s="41"/>
      <c r="C1503" s="42"/>
      <c r="D1503" s="247" t="s">
        <v>254</v>
      </c>
      <c r="E1503" s="42"/>
      <c r="F1503" s="248" t="s">
        <v>2173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254</v>
      </c>
      <c r="AU1503" s="19" t="s">
        <v>87</v>
      </c>
    </row>
    <row r="1504" s="2" customFormat="1" ht="16.5" customHeight="1">
      <c r="A1504" s="40"/>
      <c r="B1504" s="41"/>
      <c r="C1504" s="281" t="s">
        <v>2174</v>
      </c>
      <c r="D1504" s="281" t="s">
        <v>478</v>
      </c>
      <c r="E1504" s="282" t="s">
        <v>2175</v>
      </c>
      <c r="F1504" s="283" t="s">
        <v>2176</v>
      </c>
      <c r="G1504" s="284" t="s">
        <v>262</v>
      </c>
      <c r="H1504" s="285">
        <v>235.62000000000001</v>
      </c>
      <c r="I1504" s="286"/>
      <c r="J1504" s="287">
        <f>ROUND(I1504*H1504,2)</f>
        <v>0</v>
      </c>
      <c r="K1504" s="283" t="s">
        <v>249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0.00017000000000000001</v>
      </c>
      <c r="R1504" s="238">
        <f>Q1504*H1504</f>
        <v>0.040055400000000005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2177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2176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4" customFormat="1">
      <c r="A1506" s="14"/>
      <c r="B1506" s="259"/>
      <c r="C1506" s="260"/>
      <c r="D1506" s="242" t="s">
        <v>256</v>
      </c>
      <c r="E1506" s="260"/>
      <c r="F1506" s="262" t="s">
        <v>2178</v>
      </c>
      <c r="G1506" s="260"/>
      <c r="H1506" s="263">
        <v>235.62000000000001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9" t="s">
        <v>256</v>
      </c>
      <c r="AU1506" s="269" t="s">
        <v>87</v>
      </c>
      <c r="AV1506" s="14" t="s">
        <v>87</v>
      </c>
      <c r="AW1506" s="14" t="s">
        <v>4</v>
      </c>
      <c r="AX1506" s="14" t="s">
        <v>85</v>
      </c>
      <c r="AY1506" s="269" t="s">
        <v>242</v>
      </c>
    </row>
    <row r="1507" s="2" customFormat="1" ht="24.15" customHeight="1">
      <c r="A1507" s="40"/>
      <c r="B1507" s="41"/>
      <c r="C1507" s="229" t="s">
        <v>2179</v>
      </c>
      <c r="D1507" s="229" t="s">
        <v>245</v>
      </c>
      <c r="E1507" s="230" t="s">
        <v>2180</v>
      </c>
      <c r="F1507" s="231" t="s">
        <v>2181</v>
      </c>
      <c r="G1507" s="232" t="s">
        <v>299</v>
      </c>
      <c r="H1507" s="233">
        <v>6.7290000000000001</v>
      </c>
      <c r="I1507" s="234"/>
      <c r="J1507" s="235">
        <f>ROUND(I1507*H1507,2)</f>
        <v>0</v>
      </c>
      <c r="K1507" s="231" t="s">
        <v>249</v>
      </c>
      <c r="L1507" s="46"/>
      <c r="M1507" s="236" t="s">
        <v>1</v>
      </c>
      <c r="N1507" s="237" t="s">
        <v>43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1097</v>
      </c>
      <c r="AT1507" s="240" t="s">
        <v>245</v>
      </c>
      <c r="AU1507" s="240" t="s">
        <v>87</v>
      </c>
      <c r="AY1507" s="19" t="s">
        <v>242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9" t="s">
        <v>85</v>
      </c>
      <c r="BK1507" s="241">
        <f>ROUND(I1507*H1507,2)</f>
        <v>0</v>
      </c>
      <c r="BL1507" s="19" t="s">
        <v>1097</v>
      </c>
      <c r="BM1507" s="240" t="s">
        <v>2182</v>
      </c>
    </row>
    <row r="1508" s="2" customFormat="1">
      <c r="A1508" s="40"/>
      <c r="B1508" s="41"/>
      <c r="C1508" s="42"/>
      <c r="D1508" s="242" t="s">
        <v>252</v>
      </c>
      <c r="E1508" s="42"/>
      <c r="F1508" s="243" t="s">
        <v>2183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252</v>
      </c>
      <c r="AU1508" s="19" t="s">
        <v>87</v>
      </c>
    </row>
    <row r="1509" s="2" customFormat="1">
      <c r="A1509" s="40"/>
      <c r="B1509" s="41"/>
      <c r="C1509" s="42"/>
      <c r="D1509" s="247" t="s">
        <v>254</v>
      </c>
      <c r="E1509" s="42"/>
      <c r="F1509" s="248" t="s">
        <v>2184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254</v>
      </c>
      <c r="AU1509" s="19" t="s">
        <v>87</v>
      </c>
    </row>
    <row r="1510" s="12" customFormat="1" ht="22.8" customHeight="1">
      <c r="A1510" s="12"/>
      <c r="B1510" s="213"/>
      <c r="C1510" s="214"/>
      <c r="D1510" s="215" t="s">
        <v>77</v>
      </c>
      <c r="E1510" s="227" t="s">
        <v>2185</v>
      </c>
      <c r="F1510" s="227" t="s">
        <v>2186</v>
      </c>
      <c r="G1510" s="214"/>
      <c r="H1510" s="214"/>
      <c r="I1510" s="217"/>
      <c r="J1510" s="228">
        <f>BK1510</f>
        <v>0</v>
      </c>
      <c r="K1510" s="214"/>
      <c r="L1510" s="219"/>
      <c r="M1510" s="220"/>
      <c r="N1510" s="221"/>
      <c r="O1510" s="221"/>
      <c r="P1510" s="222">
        <f>SUM(P1511:P1599)</f>
        <v>0</v>
      </c>
      <c r="Q1510" s="221"/>
      <c r="R1510" s="222">
        <f>SUM(R1511:R1599)</f>
        <v>49.382165239999999</v>
      </c>
      <c r="S1510" s="221"/>
      <c r="T1510" s="223">
        <f>SUM(T1511:T1599)</f>
        <v>0</v>
      </c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R1510" s="224" t="s">
        <v>87</v>
      </c>
      <c r="AT1510" s="225" t="s">
        <v>77</v>
      </c>
      <c r="AU1510" s="225" t="s">
        <v>85</v>
      </c>
      <c r="AY1510" s="224" t="s">
        <v>242</v>
      </c>
      <c r="BK1510" s="226">
        <f>SUM(BK1511:BK1599)</f>
        <v>0</v>
      </c>
    </row>
    <row r="1511" s="2" customFormat="1" ht="16.5" customHeight="1">
      <c r="A1511" s="40"/>
      <c r="B1511" s="41"/>
      <c r="C1511" s="229" t="s">
        <v>2187</v>
      </c>
      <c r="D1511" s="229" t="s">
        <v>245</v>
      </c>
      <c r="E1511" s="230" t="s">
        <v>2188</v>
      </c>
      <c r="F1511" s="231" t="s">
        <v>2189</v>
      </c>
      <c r="G1511" s="232" t="s">
        <v>248</v>
      </c>
      <c r="H1511" s="233">
        <v>1027.5</v>
      </c>
      <c r="I1511" s="234"/>
      <c r="J1511" s="235">
        <f>ROUND(I1511*H1511,2)</f>
        <v>0</v>
      </c>
      <c r="K1511" s="231" t="s">
        <v>249</v>
      </c>
      <c r="L1511" s="46"/>
      <c r="M1511" s="236" t="s">
        <v>1</v>
      </c>
      <c r="N1511" s="237" t="s">
        <v>43</v>
      </c>
      <c r="O1511" s="93"/>
      <c r="P1511" s="238">
        <f>O1511*H1511</f>
        <v>0</v>
      </c>
      <c r="Q1511" s="238">
        <v>0.00029999999999999997</v>
      </c>
      <c r="R1511" s="238">
        <f>Q1511*H1511</f>
        <v>0.30824999999999997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1097</v>
      </c>
      <c r="AT1511" s="240" t="s">
        <v>245</v>
      </c>
      <c r="AU1511" s="240" t="s">
        <v>87</v>
      </c>
      <c r="AY1511" s="19" t="s">
        <v>242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9" t="s">
        <v>85</v>
      </c>
      <c r="BK1511" s="241">
        <f>ROUND(I1511*H1511,2)</f>
        <v>0</v>
      </c>
      <c r="BL1511" s="19" t="s">
        <v>1097</v>
      </c>
      <c r="BM1511" s="240" t="s">
        <v>2190</v>
      </c>
    </row>
    <row r="1512" s="2" customFormat="1">
      <c r="A1512" s="40"/>
      <c r="B1512" s="41"/>
      <c r="C1512" s="42"/>
      <c r="D1512" s="242" t="s">
        <v>252</v>
      </c>
      <c r="E1512" s="42"/>
      <c r="F1512" s="243" t="s">
        <v>2191</v>
      </c>
      <c r="G1512" s="42"/>
      <c r="H1512" s="42"/>
      <c r="I1512" s="244"/>
      <c r="J1512" s="42"/>
      <c r="K1512" s="42"/>
      <c r="L1512" s="46"/>
      <c r="M1512" s="245"/>
      <c r="N1512" s="246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252</v>
      </c>
      <c r="AU1512" s="19" t="s">
        <v>87</v>
      </c>
    </row>
    <row r="1513" s="2" customFormat="1">
      <c r="A1513" s="40"/>
      <c r="B1513" s="41"/>
      <c r="C1513" s="42"/>
      <c r="D1513" s="247" t="s">
        <v>254</v>
      </c>
      <c r="E1513" s="42"/>
      <c r="F1513" s="248" t="s">
        <v>2192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254</v>
      </c>
      <c r="AU1513" s="19" t="s">
        <v>87</v>
      </c>
    </row>
    <row r="1514" s="14" customFormat="1">
      <c r="A1514" s="14"/>
      <c r="B1514" s="259"/>
      <c r="C1514" s="260"/>
      <c r="D1514" s="242" t="s">
        <v>256</v>
      </c>
      <c r="E1514" s="261" t="s">
        <v>1</v>
      </c>
      <c r="F1514" s="262" t="s">
        <v>2193</v>
      </c>
      <c r="G1514" s="260"/>
      <c r="H1514" s="263">
        <v>871</v>
      </c>
      <c r="I1514" s="264"/>
      <c r="J1514" s="260"/>
      <c r="K1514" s="260"/>
      <c r="L1514" s="265"/>
      <c r="M1514" s="266"/>
      <c r="N1514" s="267"/>
      <c r="O1514" s="267"/>
      <c r="P1514" s="267"/>
      <c r="Q1514" s="267"/>
      <c r="R1514" s="267"/>
      <c r="S1514" s="267"/>
      <c r="T1514" s="26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9" t="s">
        <v>256</v>
      </c>
      <c r="AU1514" s="269" t="s">
        <v>87</v>
      </c>
      <c r="AV1514" s="14" t="s">
        <v>87</v>
      </c>
      <c r="AW1514" s="14" t="s">
        <v>36</v>
      </c>
      <c r="AX1514" s="14" t="s">
        <v>78</v>
      </c>
      <c r="AY1514" s="269" t="s">
        <v>242</v>
      </c>
    </row>
    <row r="1515" s="14" customFormat="1">
      <c r="A1515" s="14"/>
      <c r="B1515" s="259"/>
      <c r="C1515" s="260"/>
      <c r="D1515" s="242" t="s">
        <v>256</v>
      </c>
      <c r="E1515" s="261" t="s">
        <v>1</v>
      </c>
      <c r="F1515" s="262" t="s">
        <v>2194</v>
      </c>
      <c r="G1515" s="260"/>
      <c r="H1515" s="263">
        <v>42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9" t="s">
        <v>256</v>
      </c>
      <c r="AU1515" s="269" t="s">
        <v>87</v>
      </c>
      <c r="AV1515" s="14" t="s">
        <v>87</v>
      </c>
      <c r="AW1515" s="14" t="s">
        <v>36</v>
      </c>
      <c r="AX1515" s="14" t="s">
        <v>78</v>
      </c>
      <c r="AY1515" s="269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2195</v>
      </c>
      <c r="G1516" s="260"/>
      <c r="H1516" s="263">
        <v>75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2196</v>
      </c>
      <c r="G1517" s="260"/>
      <c r="H1517" s="263">
        <v>39.5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1027.5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16.5" customHeight="1">
      <c r="A1519" s="40"/>
      <c r="B1519" s="41"/>
      <c r="C1519" s="229" t="s">
        <v>2197</v>
      </c>
      <c r="D1519" s="229" t="s">
        <v>245</v>
      </c>
      <c r="E1519" s="230" t="s">
        <v>2188</v>
      </c>
      <c r="F1519" s="231" t="s">
        <v>2189</v>
      </c>
      <c r="G1519" s="232" t="s">
        <v>248</v>
      </c>
      <c r="H1519" s="233">
        <v>416.36000000000001</v>
      </c>
      <c r="I1519" s="234"/>
      <c r="J1519" s="235">
        <f>ROUND(I1519*H1519,2)</f>
        <v>0</v>
      </c>
      <c r="K1519" s="231" t="s">
        <v>249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0.00029999999999999997</v>
      </c>
      <c r="R1519" s="238">
        <f>Q1519*H1519</f>
        <v>0.12490799999999999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2198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2191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2" customFormat="1">
      <c r="A1521" s="40"/>
      <c r="B1521" s="41"/>
      <c r="C1521" s="42"/>
      <c r="D1521" s="247" t="s">
        <v>254</v>
      </c>
      <c r="E1521" s="42"/>
      <c r="F1521" s="248" t="s">
        <v>2192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254</v>
      </c>
      <c r="AU1521" s="19" t="s">
        <v>87</v>
      </c>
    </row>
    <row r="1522" s="13" customFormat="1">
      <c r="A1522" s="13"/>
      <c r="B1522" s="249"/>
      <c r="C1522" s="250"/>
      <c r="D1522" s="242" t="s">
        <v>256</v>
      </c>
      <c r="E1522" s="251" t="s">
        <v>1</v>
      </c>
      <c r="F1522" s="252" t="s">
        <v>2199</v>
      </c>
      <c r="G1522" s="250"/>
      <c r="H1522" s="251" t="s">
        <v>1</v>
      </c>
      <c r="I1522" s="253"/>
      <c r="J1522" s="250"/>
      <c r="K1522" s="250"/>
      <c r="L1522" s="254"/>
      <c r="M1522" s="255"/>
      <c r="N1522" s="256"/>
      <c r="O1522" s="256"/>
      <c r="P1522" s="256"/>
      <c r="Q1522" s="256"/>
      <c r="R1522" s="256"/>
      <c r="S1522" s="256"/>
      <c r="T1522" s="25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8" t="s">
        <v>256</v>
      </c>
      <c r="AU1522" s="258" t="s">
        <v>87</v>
      </c>
      <c r="AV1522" s="13" t="s">
        <v>85</v>
      </c>
      <c r="AW1522" s="13" t="s">
        <v>36</v>
      </c>
      <c r="AX1522" s="13" t="s">
        <v>78</v>
      </c>
      <c r="AY1522" s="258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2200</v>
      </c>
      <c r="G1523" s="260"/>
      <c r="H1523" s="263">
        <v>0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4" customFormat="1">
      <c r="A1524" s="14"/>
      <c r="B1524" s="259"/>
      <c r="C1524" s="260"/>
      <c r="D1524" s="242" t="s">
        <v>256</v>
      </c>
      <c r="E1524" s="261" t="s">
        <v>1</v>
      </c>
      <c r="F1524" s="262" t="s">
        <v>2201</v>
      </c>
      <c r="G1524" s="260"/>
      <c r="H1524" s="263">
        <v>108.16</v>
      </c>
      <c r="I1524" s="264"/>
      <c r="J1524" s="260"/>
      <c r="K1524" s="260"/>
      <c r="L1524" s="265"/>
      <c r="M1524" s="266"/>
      <c r="N1524" s="267"/>
      <c r="O1524" s="267"/>
      <c r="P1524" s="267"/>
      <c r="Q1524" s="267"/>
      <c r="R1524" s="267"/>
      <c r="S1524" s="267"/>
      <c r="T1524" s="26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9" t="s">
        <v>256</v>
      </c>
      <c r="AU1524" s="269" t="s">
        <v>87</v>
      </c>
      <c r="AV1524" s="14" t="s">
        <v>87</v>
      </c>
      <c r="AW1524" s="14" t="s">
        <v>36</v>
      </c>
      <c r="AX1524" s="14" t="s">
        <v>78</v>
      </c>
      <c r="AY1524" s="269" t="s">
        <v>242</v>
      </c>
    </row>
    <row r="1525" s="14" customFormat="1">
      <c r="A1525" s="14"/>
      <c r="B1525" s="259"/>
      <c r="C1525" s="260"/>
      <c r="D1525" s="242" t="s">
        <v>256</v>
      </c>
      <c r="E1525" s="261" t="s">
        <v>1</v>
      </c>
      <c r="F1525" s="262" t="s">
        <v>2202</v>
      </c>
      <c r="G1525" s="260"/>
      <c r="H1525" s="263">
        <v>125.19999999999999</v>
      </c>
      <c r="I1525" s="264"/>
      <c r="J1525" s="260"/>
      <c r="K1525" s="260"/>
      <c r="L1525" s="265"/>
      <c r="M1525" s="266"/>
      <c r="N1525" s="267"/>
      <c r="O1525" s="267"/>
      <c r="P1525" s="267"/>
      <c r="Q1525" s="267"/>
      <c r="R1525" s="267"/>
      <c r="S1525" s="267"/>
      <c r="T1525" s="26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9" t="s">
        <v>256</v>
      </c>
      <c r="AU1525" s="269" t="s">
        <v>87</v>
      </c>
      <c r="AV1525" s="14" t="s">
        <v>87</v>
      </c>
      <c r="AW1525" s="14" t="s">
        <v>36</v>
      </c>
      <c r="AX1525" s="14" t="s">
        <v>78</v>
      </c>
      <c r="AY1525" s="269" t="s">
        <v>242</v>
      </c>
    </row>
    <row r="1526" s="14" customFormat="1">
      <c r="A1526" s="14"/>
      <c r="B1526" s="259"/>
      <c r="C1526" s="260"/>
      <c r="D1526" s="242" t="s">
        <v>256</v>
      </c>
      <c r="E1526" s="261" t="s">
        <v>1</v>
      </c>
      <c r="F1526" s="262" t="s">
        <v>2203</v>
      </c>
      <c r="G1526" s="260"/>
      <c r="H1526" s="263">
        <v>170.99999999999997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9" t="s">
        <v>256</v>
      </c>
      <c r="AU1526" s="269" t="s">
        <v>87</v>
      </c>
      <c r="AV1526" s="14" t="s">
        <v>87</v>
      </c>
      <c r="AW1526" s="14" t="s">
        <v>36</v>
      </c>
      <c r="AX1526" s="14" t="s">
        <v>78</v>
      </c>
      <c r="AY1526" s="269" t="s">
        <v>242</v>
      </c>
    </row>
    <row r="1527" s="14" customFormat="1">
      <c r="A1527" s="14"/>
      <c r="B1527" s="259"/>
      <c r="C1527" s="260"/>
      <c r="D1527" s="242" t="s">
        <v>256</v>
      </c>
      <c r="E1527" s="261" t="s">
        <v>1</v>
      </c>
      <c r="F1527" s="262" t="s">
        <v>2204</v>
      </c>
      <c r="G1527" s="260"/>
      <c r="H1527" s="263">
        <v>12</v>
      </c>
      <c r="I1527" s="264"/>
      <c r="J1527" s="260"/>
      <c r="K1527" s="260"/>
      <c r="L1527" s="265"/>
      <c r="M1527" s="266"/>
      <c r="N1527" s="267"/>
      <c r="O1527" s="267"/>
      <c r="P1527" s="267"/>
      <c r="Q1527" s="267"/>
      <c r="R1527" s="267"/>
      <c r="S1527" s="267"/>
      <c r="T1527" s="26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9" t="s">
        <v>256</v>
      </c>
      <c r="AU1527" s="269" t="s">
        <v>87</v>
      </c>
      <c r="AV1527" s="14" t="s">
        <v>87</v>
      </c>
      <c r="AW1527" s="14" t="s">
        <v>36</v>
      </c>
      <c r="AX1527" s="14" t="s">
        <v>78</v>
      </c>
      <c r="AY1527" s="269" t="s">
        <v>242</v>
      </c>
    </row>
    <row r="1528" s="15" customFormat="1">
      <c r="A1528" s="15"/>
      <c r="B1528" s="270"/>
      <c r="C1528" s="271"/>
      <c r="D1528" s="242" t="s">
        <v>256</v>
      </c>
      <c r="E1528" s="272" t="s">
        <v>1</v>
      </c>
      <c r="F1528" s="273" t="s">
        <v>269</v>
      </c>
      <c r="G1528" s="271"/>
      <c r="H1528" s="274">
        <v>416.35999999999996</v>
      </c>
      <c r="I1528" s="275"/>
      <c r="J1528" s="271"/>
      <c r="K1528" s="271"/>
      <c r="L1528" s="276"/>
      <c r="M1528" s="277"/>
      <c r="N1528" s="278"/>
      <c r="O1528" s="278"/>
      <c r="P1528" s="278"/>
      <c r="Q1528" s="278"/>
      <c r="R1528" s="278"/>
      <c r="S1528" s="278"/>
      <c r="T1528" s="279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80" t="s">
        <v>256</v>
      </c>
      <c r="AU1528" s="280" t="s">
        <v>87</v>
      </c>
      <c r="AV1528" s="15" t="s">
        <v>250</v>
      </c>
      <c r="AW1528" s="15" t="s">
        <v>36</v>
      </c>
      <c r="AX1528" s="15" t="s">
        <v>85</v>
      </c>
      <c r="AY1528" s="280" t="s">
        <v>242</v>
      </c>
    </row>
    <row r="1529" s="2" customFormat="1" ht="24.15" customHeight="1">
      <c r="A1529" s="40"/>
      <c r="B1529" s="41"/>
      <c r="C1529" s="229" t="s">
        <v>2205</v>
      </c>
      <c r="D1529" s="229" t="s">
        <v>245</v>
      </c>
      <c r="E1529" s="230" t="s">
        <v>2206</v>
      </c>
      <c r="F1529" s="231" t="s">
        <v>2207</v>
      </c>
      <c r="G1529" s="232" t="s">
        <v>248</v>
      </c>
      <c r="H1529" s="233">
        <v>416.36000000000001</v>
      </c>
      <c r="I1529" s="234"/>
      <c r="J1529" s="235">
        <f>ROUND(I1529*H1529,2)</f>
        <v>0</v>
      </c>
      <c r="K1529" s="231" t="s">
        <v>249</v>
      </c>
      <c r="L1529" s="46"/>
      <c r="M1529" s="236" t="s">
        <v>1</v>
      </c>
      <c r="N1529" s="237" t="s">
        <v>43</v>
      </c>
      <c r="O1529" s="93"/>
      <c r="P1529" s="238">
        <f>O1529*H1529</f>
        <v>0</v>
      </c>
      <c r="Q1529" s="238">
        <v>0.0015</v>
      </c>
      <c r="R1529" s="238">
        <f>Q1529*H1529</f>
        <v>0.62453999999999998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1097</v>
      </c>
      <c r="AT1529" s="240" t="s">
        <v>245</v>
      </c>
      <c r="AU1529" s="240" t="s">
        <v>87</v>
      </c>
      <c r="AY1529" s="19" t="s">
        <v>242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85</v>
      </c>
      <c r="BK1529" s="241">
        <f>ROUND(I1529*H1529,2)</f>
        <v>0</v>
      </c>
      <c r="BL1529" s="19" t="s">
        <v>1097</v>
      </c>
      <c r="BM1529" s="240" t="s">
        <v>2208</v>
      </c>
    </row>
    <row r="1530" s="2" customFormat="1">
      <c r="A1530" s="40"/>
      <c r="B1530" s="41"/>
      <c r="C1530" s="42"/>
      <c r="D1530" s="242" t="s">
        <v>252</v>
      </c>
      <c r="E1530" s="42"/>
      <c r="F1530" s="243" t="s">
        <v>2209</v>
      </c>
      <c r="G1530" s="42"/>
      <c r="H1530" s="42"/>
      <c r="I1530" s="244"/>
      <c r="J1530" s="42"/>
      <c r="K1530" s="42"/>
      <c r="L1530" s="46"/>
      <c r="M1530" s="245"/>
      <c r="N1530" s="246"/>
      <c r="O1530" s="93"/>
      <c r="P1530" s="93"/>
      <c r="Q1530" s="93"/>
      <c r="R1530" s="93"/>
      <c r="S1530" s="93"/>
      <c r="T1530" s="94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252</v>
      </c>
      <c r="AU1530" s="19" t="s">
        <v>87</v>
      </c>
    </row>
    <row r="1531" s="2" customFormat="1">
      <c r="A1531" s="40"/>
      <c r="B1531" s="41"/>
      <c r="C1531" s="42"/>
      <c r="D1531" s="247" t="s">
        <v>254</v>
      </c>
      <c r="E1531" s="42"/>
      <c r="F1531" s="248" t="s">
        <v>2210</v>
      </c>
      <c r="G1531" s="42"/>
      <c r="H1531" s="42"/>
      <c r="I1531" s="244"/>
      <c r="J1531" s="42"/>
      <c r="K1531" s="42"/>
      <c r="L1531" s="46"/>
      <c r="M1531" s="245"/>
      <c r="N1531" s="246"/>
      <c r="O1531" s="93"/>
      <c r="P1531" s="93"/>
      <c r="Q1531" s="93"/>
      <c r="R1531" s="93"/>
      <c r="S1531" s="93"/>
      <c r="T1531" s="94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254</v>
      </c>
      <c r="AU1531" s="19" t="s">
        <v>87</v>
      </c>
    </row>
    <row r="1532" s="13" customFormat="1">
      <c r="A1532" s="13"/>
      <c r="B1532" s="249"/>
      <c r="C1532" s="250"/>
      <c r="D1532" s="242" t="s">
        <v>256</v>
      </c>
      <c r="E1532" s="251" t="s">
        <v>1</v>
      </c>
      <c r="F1532" s="252" t="s">
        <v>2199</v>
      </c>
      <c r="G1532" s="250"/>
      <c r="H1532" s="251" t="s">
        <v>1</v>
      </c>
      <c r="I1532" s="253"/>
      <c r="J1532" s="250"/>
      <c r="K1532" s="250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8" t="s">
        <v>256</v>
      </c>
      <c r="AU1532" s="258" t="s">
        <v>87</v>
      </c>
      <c r="AV1532" s="13" t="s">
        <v>85</v>
      </c>
      <c r="AW1532" s="13" t="s">
        <v>36</v>
      </c>
      <c r="AX1532" s="13" t="s">
        <v>78</v>
      </c>
      <c r="AY1532" s="258" t="s">
        <v>242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2200</v>
      </c>
      <c r="G1533" s="260"/>
      <c r="H1533" s="263">
        <v>0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78</v>
      </c>
      <c r="AY1533" s="269" t="s">
        <v>242</v>
      </c>
    </row>
    <row r="1534" s="14" customFormat="1">
      <c r="A1534" s="14"/>
      <c r="B1534" s="259"/>
      <c r="C1534" s="260"/>
      <c r="D1534" s="242" t="s">
        <v>256</v>
      </c>
      <c r="E1534" s="261" t="s">
        <v>1</v>
      </c>
      <c r="F1534" s="262" t="s">
        <v>2201</v>
      </c>
      <c r="G1534" s="260"/>
      <c r="H1534" s="263">
        <v>108.16</v>
      </c>
      <c r="I1534" s="264"/>
      <c r="J1534" s="260"/>
      <c r="K1534" s="260"/>
      <c r="L1534" s="265"/>
      <c r="M1534" s="266"/>
      <c r="N1534" s="267"/>
      <c r="O1534" s="267"/>
      <c r="P1534" s="267"/>
      <c r="Q1534" s="267"/>
      <c r="R1534" s="267"/>
      <c r="S1534" s="267"/>
      <c r="T1534" s="26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9" t="s">
        <v>256</v>
      </c>
      <c r="AU1534" s="269" t="s">
        <v>87</v>
      </c>
      <c r="AV1534" s="14" t="s">
        <v>87</v>
      </c>
      <c r="AW1534" s="14" t="s">
        <v>36</v>
      </c>
      <c r="AX1534" s="14" t="s">
        <v>78</v>
      </c>
      <c r="AY1534" s="269" t="s">
        <v>242</v>
      </c>
    </row>
    <row r="1535" s="14" customFormat="1">
      <c r="A1535" s="14"/>
      <c r="B1535" s="259"/>
      <c r="C1535" s="260"/>
      <c r="D1535" s="242" t="s">
        <v>256</v>
      </c>
      <c r="E1535" s="261" t="s">
        <v>1</v>
      </c>
      <c r="F1535" s="262" t="s">
        <v>2202</v>
      </c>
      <c r="G1535" s="260"/>
      <c r="H1535" s="263">
        <v>125.19999999999999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9" t="s">
        <v>256</v>
      </c>
      <c r="AU1535" s="269" t="s">
        <v>87</v>
      </c>
      <c r="AV1535" s="14" t="s">
        <v>87</v>
      </c>
      <c r="AW1535" s="14" t="s">
        <v>36</v>
      </c>
      <c r="AX1535" s="14" t="s">
        <v>78</v>
      </c>
      <c r="AY1535" s="269" t="s">
        <v>242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2203</v>
      </c>
      <c r="G1536" s="260"/>
      <c r="H1536" s="263">
        <v>170.99999999999997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2204</v>
      </c>
      <c r="G1537" s="260"/>
      <c r="H1537" s="263">
        <v>12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5" customFormat="1">
      <c r="A1538" s="15"/>
      <c r="B1538" s="270"/>
      <c r="C1538" s="271"/>
      <c r="D1538" s="242" t="s">
        <v>256</v>
      </c>
      <c r="E1538" s="272" t="s">
        <v>1</v>
      </c>
      <c r="F1538" s="273" t="s">
        <v>269</v>
      </c>
      <c r="G1538" s="271"/>
      <c r="H1538" s="274">
        <v>416.35999999999996</v>
      </c>
      <c r="I1538" s="275"/>
      <c r="J1538" s="271"/>
      <c r="K1538" s="271"/>
      <c r="L1538" s="276"/>
      <c r="M1538" s="277"/>
      <c r="N1538" s="278"/>
      <c r="O1538" s="278"/>
      <c r="P1538" s="278"/>
      <c r="Q1538" s="278"/>
      <c r="R1538" s="278"/>
      <c r="S1538" s="278"/>
      <c r="T1538" s="279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80" t="s">
        <v>256</v>
      </c>
      <c r="AU1538" s="280" t="s">
        <v>87</v>
      </c>
      <c r="AV1538" s="15" t="s">
        <v>250</v>
      </c>
      <c r="AW1538" s="15" t="s">
        <v>36</v>
      </c>
      <c r="AX1538" s="15" t="s">
        <v>85</v>
      </c>
      <c r="AY1538" s="280" t="s">
        <v>242</v>
      </c>
    </row>
    <row r="1539" s="2" customFormat="1" ht="33" customHeight="1">
      <c r="A1539" s="40"/>
      <c r="B1539" s="41"/>
      <c r="C1539" s="229" t="s">
        <v>2211</v>
      </c>
      <c r="D1539" s="229" t="s">
        <v>245</v>
      </c>
      <c r="E1539" s="230" t="s">
        <v>2212</v>
      </c>
      <c r="F1539" s="231" t="s">
        <v>2213</v>
      </c>
      <c r="G1539" s="232" t="s">
        <v>248</v>
      </c>
      <c r="H1539" s="233">
        <v>416.36000000000001</v>
      </c>
      <c r="I1539" s="234"/>
      <c r="J1539" s="235">
        <f>ROUND(I1539*H1539,2)</f>
        <v>0</v>
      </c>
      <c r="K1539" s="231" t="s">
        <v>249</v>
      </c>
      <c r="L1539" s="46"/>
      <c r="M1539" s="236" t="s">
        <v>1</v>
      </c>
      <c r="N1539" s="237" t="s">
        <v>43</v>
      </c>
      <c r="O1539" s="93"/>
      <c r="P1539" s="238">
        <f>O1539*H1539</f>
        <v>0</v>
      </c>
      <c r="Q1539" s="238">
        <v>0.0075500000000000003</v>
      </c>
      <c r="R1539" s="238">
        <f>Q1539*H1539</f>
        <v>3.1435180000000003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1097</v>
      </c>
      <c r="AT1539" s="240" t="s">
        <v>245</v>
      </c>
      <c r="AU1539" s="240" t="s">
        <v>87</v>
      </c>
      <c r="AY1539" s="19" t="s">
        <v>242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9" t="s">
        <v>85</v>
      </c>
      <c r="BK1539" s="241">
        <f>ROUND(I1539*H1539,2)</f>
        <v>0</v>
      </c>
      <c r="BL1539" s="19" t="s">
        <v>1097</v>
      </c>
      <c r="BM1539" s="240" t="s">
        <v>2214</v>
      </c>
    </row>
    <row r="1540" s="2" customFormat="1">
      <c r="A1540" s="40"/>
      <c r="B1540" s="41"/>
      <c r="C1540" s="42"/>
      <c r="D1540" s="242" t="s">
        <v>252</v>
      </c>
      <c r="E1540" s="42"/>
      <c r="F1540" s="243" t="s">
        <v>2215</v>
      </c>
      <c r="G1540" s="42"/>
      <c r="H1540" s="42"/>
      <c r="I1540" s="244"/>
      <c r="J1540" s="42"/>
      <c r="K1540" s="42"/>
      <c r="L1540" s="46"/>
      <c r="M1540" s="245"/>
      <c r="N1540" s="246"/>
      <c r="O1540" s="93"/>
      <c r="P1540" s="93"/>
      <c r="Q1540" s="93"/>
      <c r="R1540" s="93"/>
      <c r="S1540" s="93"/>
      <c r="T1540" s="94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252</v>
      </c>
      <c r="AU1540" s="19" t="s">
        <v>87</v>
      </c>
    </row>
    <row r="1541" s="2" customFormat="1">
      <c r="A1541" s="40"/>
      <c r="B1541" s="41"/>
      <c r="C1541" s="42"/>
      <c r="D1541" s="247" t="s">
        <v>254</v>
      </c>
      <c r="E1541" s="42"/>
      <c r="F1541" s="248" t="s">
        <v>2216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254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2199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2200</v>
      </c>
      <c r="G1543" s="260"/>
      <c r="H1543" s="263">
        <v>0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2201</v>
      </c>
      <c r="G1544" s="260"/>
      <c r="H1544" s="263">
        <v>108.16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2202</v>
      </c>
      <c r="G1545" s="260"/>
      <c r="H1545" s="263">
        <v>125.19999999999999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4" customFormat="1">
      <c r="A1546" s="14"/>
      <c r="B1546" s="259"/>
      <c r="C1546" s="260"/>
      <c r="D1546" s="242" t="s">
        <v>256</v>
      </c>
      <c r="E1546" s="261" t="s">
        <v>1</v>
      </c>
      <c r="F1546" s="262" t="s">
        <v>2203</v>
      </c>
      <c r="G1546" s="260"/>
      <c r="H1546" s="263">
        <v>170.99999999999997</v>
      </c>
      <c r="I1546" s="264"/>
      <c r="J1546" s="260"/>
      <c r="K1546" s="260"/>
      <c r="L1546" s="265"/>
      <c r="M1546" s="266"/>
      <c r="N1546" s="267"/>
      <c r="O1546" s="267"/>
      <c r="P1546" s="267"/>
      <c r="Q1546" s="267"/>
      <c r="R1546" s="267"/>
      <c r="S1546" s="267"/>
      <c r="T1546" s="26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9" t="s">
        <v>256</v>
      </c>
      <c r="AU1546" s="269" t="s">
        <v>87</v>
      </c>
      <c r="AV1546" s="14" t="s">
        <v>87</v>
      </c>
      <c r="AW1546" s="14" t="s">
        <v>36</v>
      </c>
      <c r="AX1546" s="14" t="s">
        <v>78</v>
      </c>
      <c r="AY1546" s="269" t="s">
        <v>242</v>
      </c>
    </row>
    <row r="1547" s="14" customFormat="1">
      <c r="A1547" s="14"/>
      <c r="B1547" s="259"/>
      <c r="C1547" s="260"/>
      <c r="D1547" s="242" t="s">
        <v>256</v>
      </c>
      <c r="E1547" s="261" t="s">
        <v>1</v>
      </c>
      <c r="F1547" s="262" t="s">
        <v>2204</v>
      </c>
      <c r="G1547" s="260"/>
      <c r="H1547" s="263">
        <v>12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9" t="s">
        <v>256</v>
      </c>
      <c r="AU1547" s="269" t="s">
        <v>87</v>
      </c>
      <c r="AV1547" s="14" t="s">
        <v>87</v>
      </c>
      <c r="AW1547" s="14" t="s">
        <v>36</v>
      </c>
      <c r="AX1547" s="14" t="s">
        <v>78</v>
      </c>
      <c r="AY1547" s="269" t="s">
        <v>242</v>
      </c>
    </row>
    <row r="1548" s="15" customFormat="1">
      <c r="A1548" s="15"/>
      <c r="B1548" s="270"/>
      <c r="C1548" s="271"/>
      <c r="D1548" s="242" t="s">
        <v>256</v>
      </c>
      <c r="E1548" s="272" t="s">
        <v>1</v>
      </c>
      <c r="F1548" s="273" t="s">
        <v>269</v>
      </c>
      <c r="G1548" s="271"/>
      <c r="H1548" s="274">
        <v>416.35999999999996</v>
      </c>
      <c r="I1548" s="275"/>
      <c r="J1548" s="271"/>
      <c r="K1548" s="271"/>
      <c r="L1548" s="276"/>
      <c r="M1548" s="277"/>
      <c r="N1548" s="278"/>
      <c r="O1548" s="278"/>
      <c r="P1548" s="278"/>
      <c r="Q1548" s="278"/>
      <c r="R1548" s="278"/>
      <c r="S1548" s="278"/>
      <c r="T1548" s="27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80" t="s">
        <v>256</v>
      </c>
      <c r="AU1548" s="280" t="s">
        <v>87</v>
      </c>
      <c r="AV1548" s="15" t="s">
        <v>250</v>
      </c>
      <c r="AW1548" s="15" t="s">
        <v>36</v>
      </c>
      <c r="AX1548" s="15" t="s">
        <v>85</v>
      </c>
      <c r="AY1548" s="280" t="s">
        <v>242</v>
      </c>
    </row>
    <row r="1549" s="2" customFormat="1" ht="24.15" customHeight="1">
      <c r="A1549" s="40"/>
      <c r="B1549" s="41"/>
      <c r="C1549" s="281" t="s">
        <v>2217</v>
      </c>
      <c r="D1549" s="281" t="s">
        <v>478</v>
      </c>
      <c r="E1549" s="282" t="s">
        <v>2218</v>
      </c>
      <c r="F1549" s="283" t="s">
        <v>2219</v>
      </c>
      <c r="G1549" s="284" t="s">
        <v>248</v>
      </c>
      <c r="H1549" s="285">
        <v>478.81400000000002</v>
      </c>
      <c r="I1549" s="286"/>
      <c r="J1549" s="287">
        <f>ROUND(I1549*H1549,2)</f>
        <v>0</v>
      </c>
      <c r="K1549" s="283" t="s">
        <v>249</v>
      </c>
      <c r="L1549" s="288"/>
      <c r="M1549" s="289" t="s">
        <v>1</v>
      </c>
      <c r="N1549" s="290" t="s">
        <v>43</v>
      </c>
      <c r="O1549" s="93"/>
      <c r="P1549" s="238">
        <f>O1549*H1549</f>
        <v>0</v>
      </c>
      <c r="Q1549" s="238">
        <v>0.018409999999999999</v>
      </c>
      <c r="R1549" s="238">
        <f>Q1549*H1549</f>
        <v>8.8149657399999999</v>
      </c>
      <c r="S1549" s="238">
        <v>0</v>
      </c>
      <c r="T1549" s="239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0" t="s">
        <v>896</v>
      </c>
      <c r="AT1549" s="240" t="s">
        <v>478</v>
      </c>
      <c r="AU1549" s="240" t="s">
        <v>87</v>
      </c>
      <c r="AY1549" s="19" t="s">
        <v>242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9" t="s">
        <v>85</v>
      </c>
      <c r="BK1549" s="241">
        <f>ROUND(I1549*H1549,2)</f>
        <v>0</v>
      </c>
      <c r="BL1549" s="19" t="s">
        <v>1097</v>
      </c>
      <c r="BM1549" s="240" t="s">
        <v>2220</v>
      </c>
    </row>
    <row r="1550" s="2" customFormat="1">
      <c r="A1550" s="40"/>
      <c r="B1550" s="41"/>
      <c r="C1550" s="42"/>
      <c r="D1550" s="242" t="s">
        <v>252</v>
      </c>
      <c r="E1550" s="42"/>
      <c r="F1550" s="243" t="s">
        <v>2219</v>
      </c>
      <c r="G1550" s="42"/>
      <c r="H1550" s="42"/>
      <c r="I1550" s="244"/>
      <c r="J1550" s="42"/>
      <c r="K1550" s="42"/>
      <c r="L1550" s="46"/>
      <c r="M1550" s="245"/>
      <c r="N1550" s="246"/>
      <c r="O1550" s="93"/>
      <c r="P1550" s="93"/>
      <c r="Q1550" s="93"/>
      <c r="R1550" s="93"/>
      <c r="S1550" s="93"/>
      <c r="T1550" s="94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252</v>
      </c>
      <c r="AU1550" s="19" t="s">
        <v>87</v>
      </c>
    </row>
    <row r="1551" s="14" customFormat="1">
      <c r="A1551" s="14"/>
      <c r="B1551" s="259"/>
      <c r="C1551" s="260"/>
      <c r="D1551" s="242" t="s">
        <v>256</v>
      </c>
      <c r="E1551" s="260"/>
      <c r="F1551" s="262" t="s">
        <v>2221</v>
      </c>
      <c r="G1551" s="260"/>
      <c r="H1551" s="263">
        <v>478.81400000000002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4</v>
      </c>
      <c r="AX1551" s="14" t="s">
        <v>85</v>
      </c>
      <c r="AY1551" s="269" t="s">
        <v>242</v>
      </c>
    </row>
    <row r="1552" s="2" customFormat="1" ht="33" customHeight="1">
      <c r="A1552" s="40"/>
      <c r="B1552" s="41"/>
      <c r="C1552" s="229" t="s">
        <v>2222</v>
      </c>
      <c r="D1552" s="229" t="s">
        <v>245</v>
      </c>
      <c r="E1552" s="230" t="s">
        <v>2223</v>
      </c>
      <c r="F1552" s="231" t="s">
        <v>2224</v>
      </c>
      <c r="G1552" s="232" t="s">
        <v>248</v>
      </c>
      <c r="H1552" s="233">
        <v>416.36000000000001</v>
      </c>
      <c r="I1552" s="234"/>
      <c r="J1552" s="235">
        <f>ROUND(I1552*H1552,2)</f>
        <v>0</v>
      </c>
      <c r="K1552" s="231" t="s">
        <v>249</v>
      </c>
      <c r="L1552" s="46"/>
      <c r="M1552" s="236" t="s">
        <v>1</v>
      </c>
      <c r="N1552" s="237" t="s">
        <v>43</v>
      </c>
      <c r="O1552" s="93"/>
      <c r="P1552" s="238">
        <f>O1552*H1552</f>
        <v>0</v>
      </c>
      <c r="Q1552" s="238">
        <v>0</v>
      </c>
      <c r="R1552" s="238">
        <f>Q1552*H1552</f>
        <v>0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1097</v>
      </c>
      <c r="AT1552" s="240" t="s">
        <v>245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2225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2226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2" customFormat="1">
      <c r="A1554" s="40"/>
      <c r="B1554" s="41"/>
      <c r="C1554" s="42"/>
      <c r="D1554" s="247" t="s">
        <v>254</v>
      </c>
      <c r="E1554" s="42"/>
      <c r="F1554" s="248" t="s">
        <v>2227</v>
      </c>
      <c r="G1554" s="42"/>
      <c r="H1554" s="42"/>
      <c r="I1554" s="244"/>
      <c r="J1554" s="42"/>
      <c r="K1554" s="42"/>
      <c r="L1554" s="46"/>
      <c r="M1554" s="245"/>
      <c r="N1554" s="246"/>
      <c r="O1554" s="93"/>
      <c r="P1554" s="93"/>
      <c r="Q1554" s="93"/>
      <c r="R1554" s="93"/>
      <c r="S1554" s="93"/>
      <c r="T1554" s="94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254</v>
      </c>
      <c r="AU1554" s="19" t="s">
        <v>87</v>
      </c>
    </row>
    <row r="1555" s="13" customFormat="1">
      <c r="A1555" s="13"/>
      <c r="B1555" s="249"/>
      <c r="C1555" s="250"/>
      <c r="D1555" s="242" t="s">
        <v>256</v>
      </c>
      <c r="E1555" s="251" t="s">
        <v>1</v>
      </c>
      <c r="F1555" s="252" t="s">
        <v>2199</v>
      </c>
      <c r="G1555" s="250"/>
      <c r="H1555" s="251" t="s">
        <v>1</v>
      </c>
      <c r="I1555" s="253"/>
      <c r="J1555" s="250"/>
      <c r="K1555" s="250"/>
      <c r="L1555" s="254"/>
      <c r="M1555" s="255"/>
      <c r="N1555" s="256"/>
      <c r="O1555" s="256"/>
      <c r="P1555" s="256"/>
      <c r="Q1555" s="256"/>
      <c r="R1555" s="256"/>
      <c r="S1555" s="256"/>
      <c r="T1555" s="25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8" t="s">
        <v>256</v>
      </c>
      <c r="AU1555" s="258" t="s">
        <v>87</v>
      </c>
      <c r="AV1555" s="13" t="s">
        <v>85</v>
      </c>
      <c r="AW1555" s="13" t="s">
        <v>36</v>
      </c>
      <c r="AX1555" s="13" t="s">
        <v>78</v>
      </c>
      <c r="AY1555" s="258" t="s">
        <v>242</v>
      </c>
    </row>
    <row r="1556" s="14" customFormat="1">
      <c r="A1556" s="14"/>
      <c r="B1556" s="259"/>
      <c r="C1556" s="260"/>
      <c r="D1556" s="242" t="s">
        <v>256</v>
      </c>
      <c r="E1556" s="261" t="s">
        <v>1</v>
      </c>
      <c r="F1556" s="262" t="s">
        <v>2200</v>
      </c>
      <c r="G1556" s="260"/>
      <c r="H1556" s="263">
        <v>0</v>
      </c>
      <c r="I1556" s="264"/>
      <c r="J1556" s="260"/>
      <c r="K1556" s="260"/>
      <c r="L1556" s="265"/>
      <c r="M1556" s="266"/>
      <c r="N1556" s="267"/>
      <c r="O1556" s="267"/>
      <c r="P1556" s="267"/>
      <c r="Q1556" s="267"/>
      <c r="R1556" s="267"/>
      <c r="S1556" s="267"/>
      <c r="T1556" s="26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9" t="s">
        <v>256</v>
      </c>
      <c r="AU1556" s="269" t="s">
        <v>87</v>
      </c>
      <c r="AV1556" s="14" t="s">
        <v>87</v>
      </c>
      <c r="AW1556" s="14" t="s">
        <v>36</v>
      </c>
      <c r="AX1556" s="14" t="s">
        <v>78</v>
      </c>
      <c r="AY1556" s="269" t="s">
        <v>242</v>
      </c>
    </row>
    <row r="1557" s="14" customFormat="1">
      <c r="A1557" s="14"/>
      <c r="B1557" s="259"/>
      <c r="C1557" s="260"/>
      <c r="D1557" s="242" t="s">
        <v>256</v>
      </c>
      <c r="E1557" s="261" t="s">
        <v>1</v>
      </c>
      <c r="F1557" s="262" t="s">
        <v>2201</v>
      </c>
      <c r="G1557" s="260"/>
      <c r="H1557" s="263">
        <v>108.16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36</v>
      </c>
      <c r="AX1557" s="14" t="s">
        <v>78</v>
      </c>
      <c r="AY1557" s="269" t="s">
        <v>242</v>
      </c>
    </row>
    <row r="1558" s="14" customFormat="1">
      <c r="A1558" s="14"/>
      <c r="B1558" s="259"/>
      <c r="C1558" s="260"/>
      <c r="D1558" s="242" t="s">
        <v>256</v>
      </c>
      <c r="E1558" s="261" t="s">
        <v>1</v>
      </c>
      <c r="F1558" s="262" t="s">
        <v>2202</v>
      </c>
      <c r="G1558" s="260"/>
      <c r="H1558" s="263">
        <v>125.19999999999999</v>
      </c>
      <c r="I1558" s="264"/>
      <c r="J1558" s="260"/>
      <c r="K1558" s="260"/>
      <c r="L1558" s="265"/>
      <c r="M1558" s="266"/>
      <c r="N1558" s="267"/>
      <c r="O1558" s="267"/>
      <c r="P1558" s="267"/>
      <c r="Q1558" s="267"/>
      <c r="R1558" s="267"/>
      <c r="S1558" s="267"/>
      <c r="T1558" s="26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9" t="s">
        <v>256</v>
      </c>
      <c r="AU1558" s="269" t="s">
        <v>87</v>
      </c>
      <c r="AV1558" s="14" t="s">
        <v>87</v>
      </c>
      <c r="AW1558" s="14" t="s">
        <v>36</v>
      </c>
      <c r="AX1558" s="14" t="s">
        <v>78</v>
      </c>
      <c r="AY1558" s="269" t="s">
        <v>242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2203</v>
      </c>
      <c r="G1559" s="260"/>
      <c r="H1559" s="263">
        <v>170.99999999999997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2204</v>
      </c>
      <c r="G1560" s="260"/>
      <c r="H1560" s="263">
        <v>12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416.35999999999996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24.15" customHeight="1">
      <c r="A1562" s="40"/>
      <c r="B1562" s="41"/>
      <c r="C1562" s="229" t="s">
        <v>2228</v>
      </c>
      <c r="D1562" s="229" t="s">
        <v>245</v>
      </c>
      <c r="E1562" s="230" t="s">
        <v>2229</v>
      </c>
      <c r="F1562" s="231" t="s">
        <v>2230</v>
      </c>
      <c r="G1562" s="232" t="s">
        <v>262</v>
      </c>
      <c r="H1562" s="233">
        <v>153.21000000000001</v>
      </c>
      <c r="I1562" s="234"/>
      <c r="J1562" s="235">
        <f>ROUND(I1562*H1562,2)</f>
        <v>0</v>
      </c>
      <c r="K1562" s="231" t="s">
        <v>249</v>
      </c>
      <c r="L1562" s="46"/>
      <c r="M1562" s="236" t="s">
        <v>1</v>
      </c>
      <c r="N1562" s="237" t="s">
        <v>43</v>
      </c>
      <c r="O1562" s="93"/>
      <c r="P1562" s="238">
        <f>O1562*H1562</f>
        <v>0</v>
      </c>
      <c r="Q1562" s="238">
        <v>0.00020000000000000001</v>
      </c>
      <c r="R1562" s="238">
        <f>Q1562*H1562</f>
        <v>0.030642000000000003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1097</v>
      </c>
      <c r="AT1562" s="240" t="s">
        <v>245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2231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2232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2" customFormat="1">
      <c r="A1564" s="40"/>
      <c r="B1564" s="41"/>
      <c r="C1564" s="42"/>
      <c r="D1564" s="247" t="s">
        <v>254</v>
      </c>
      <c r="E1564" s="42"/>
      <c r="F1564" s="248" t="s">
        <v>2233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254</v>
      </c>
      <c r="AU1564" s="19" t="s">
        <v>87</v>
      </c>
    </row>
    <row r="1565" s="2" customFormat="1" ht="16.5" customHeight="1">
      <c r="A1565" s="40"/>
      <c r="B1565" s="41"/>
      <c r="C1565" s="281" t="s">
        <v>2234</v>
      </c>
      <c r="D1565" s="281" t="s">
        <v>478</v>
      </c>
      <c r="E1565" s="282" t="s">
        <v>2235</v>
      </c>
      <c r="F1565" s="283" t="s">
        <v>2236</v>
      </c>
      <c r="G1565" s="284" t="s">
        <v>262</v>
      </c>
      <c r="H1565" s="285">
        <v>160.87100000000001</v>
      </c>
      <c r="I1565" s="286"/>
      <c r="J1565" s="287">
        <f>ROUND(I1565*H1565,2)</f>
        <v>0</v>
      </c>
      <c r="K1565" s="283" t="s">
        <v>249</v>
      </c>
      <c r="L1565" s="288"/>
      <c r="M1565" s="289" t="s">
        <v>1</v>
      </c>
      <c r="N1565" s="290" t="s">
        <v>43</v>
      </c>
      <c r="O1565" s="93"/>
      <c r="P1565" s="238">
        <f>O1565*H1565</f>
        <v>0</v>
      </c>
      <c r="Q1565" s="238">
        <v>0.00012</v>
      </c>
      <c r="R1565" s="238">
        <f>Q1565*H1565</f>
        <v>0.019304520000000002</v>
      </c>
      <c r="S1565" s="238">
        <v>0</v>
      </c>
      <c r="T1565" s="239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0" t="s">
        <v>896</v>
      </c>
      <c r="AT1565" s="240" t="s">
        <v>478</v>
      </c>
      <c r="AU1565" s="240" t="s">
        <v>87</v>
      </c>
      <c r="AY1565" s="19" t="s">
        <v>242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9" t="s">
        <v>85</v>
      </c>
      <c r="BK1565" s="241">
        <f>ROUND(I1565*H1565,2)</f>
        <v>0</v>
      </c>
      <c r="BL1565" s="19" t="s">
        <v>1097</v>
      </c>
      <c r="BM1565" s="240" t="s">
        <v>2237</v>
      </c>
    </row>
    <row r="1566" s="2" customFormat="1">
      <c r="A1566" s="40"/>
      <c r="B1566" s="41"/>
      <c r="C1566" s="42"/>
      <c r="D1566" s="242" t="s">
        <v>252</v>
      </c>
      <c r="E1566" s="42"/>
      <c r="F1566" s="243" t="s">
        <v>2236</v>
      </c>
      <c r="G1566" s="42"/>
      <c r="H1566" s="42"/>
      <c r="I1566" s="244"/>
      <c r="J1566" s="42"/>
      <c r="K1566" s="42"/>
      <c r="L1566" s="46"/>
      <c r="M1566" s="245"/>
      <c r="N1566" s="246"/>
      <c r="O1566" s="93"/>
      <c r="P1566" s="93"/>
      <c r="Q1566" s="93"/>
      <c r="R1566" s="93"/>
      <c r="S1566" s="93"/>
      <c r="T1566" s="94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252</v>
      </c>
      <c r="AU1566" s="19" t="s">
        <v>87</v>
      </c>
    </row>
    <row r="1567" s="14" customFormat="1">
      <c r="A1567" s="14"/>
      <c r="B1567" s="259"/>
      <c r="C1567" s="260"/>
      <c r="D1567" s="242" t="s">
        <v>256</v>
      </c>
      <c r="E1567" s="260"/>
      <c r="F1567" s="262" t="s">
        <v>2238</v>
      </c>
      <c r="G1567" s="260"/>
      <c r="H1567" s="263">
        <v>160.87100000000001</v>
      </c>
      <c r="I1567" s="264"/>
      <c r="J1567" s="260"/>
      <c r="K1567" s="260"/>
      <c r="L1567" s="265"/>
      <c r="M1567" s="266"/>
      <c r="N1567" s="267"/>
      <c r="O1567" s="267"/>
      <c r="P1567" s="267"/>
      <c r="Q1567" s="267"/>
      <c r="R1567" s="267"/>
      <c r="S1567" s="267"/>
      <c r="T1567" s="26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9" t="s">
        <v>256</v>
      </c>
      <c r="AU1567" s="269" t="s">
        <v>87</v>
      </c>
      <c r="AV1567" s="14" t="s">
        <v>87</v>
      </c>
      <c r="AW1567" s="14" t="s">
        <v>4</v>
      </c>
      <c r="AX1567" s="14" t="s">
        <v>85</v>
      </c>
      <c r="AY1567" s="269" t="s">
        <v>242</v>
      </c>
    </row>
    <row r="1568" s="2" customFormat="1" ht="24.15" customHeight="1">
      <c r="A1568" s="40"/>
      <c r="B1568" s="41"/>
      <c r="C1568" s="229" t="s">
        <v>2239</v>
      </c>
      <c r="D1568" s="229" t="s">
        <v>245</v>
      </c>
      <c r="E1568" s="230" t="s">
        <v>2240</v>
      </c>
      <c r="F1568" s="231" t="s">
        <v>2241</v>
      </c>
      <c r="G1568" s="232" t="s">
        <v>262</v>
      </c>
      <c r="H1568" s="233">
        <v>208.18000000000001</v>
      </c>
      <c r="I1568" s="234"/>
      <c r="J1568" s="235">
        <f>ROUND(I1568*H1568,2)</f>
        <v>0</v>
      </c>
      <c r="K1568" s="231" t="s">
        <v>249</v>
      </c>
      <c r="L1568" s="46"/>
      <c r="M1568" s="236" t="s">
        <v>1</v>
      </c>
      <c r="N1568" s="237" t="s">
        <v>43</v>
      </c>
      <c r="O1568" s="93"/>
      <c r="P1568" s="238">
        <f>O1568*H1568</f>
        <v>0</v>
      </c>
      <c r="Q1568" s="238">
        <v>0.00018000000000000001</v>
      </c>
      <c r="R1568" s="238">
        <f>Q1568*H1568</f>
        <v>0.037472400000000003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1097</v>
      </c>
      <c r="AT1568" s="240" t="s">
        <v>245</v>
      </c>
      <c r="AU1568" s="240" t="s">
        <v>87</v>
      </c>
      <c r="AY1568" s="19" t="s">
        <v>242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85</v>
      </c>
      <c r="BK1568" s="241">
        <f>ROUND(I1568*H1568,2)</f>
        <v>0</v>
      </c>
      <c r="BL1568" s="19" t="s">
        <v>1097</v>
      </c>
      <c r="BM1568" s="240" t="s">
        <v>2242</v>
      </c>
    </row>
    <row r="1569" s="2" customFormat="1">
      <c r="A1569" s="40"/>
      <c r="B1569" s="41"/>
      <c r="C1569" s="42"/>
      <c r="D1569" s="242" t="s">
        <v>252</v>
      </c>
      <c r="E1569" s="42"/>
      <c r="F1569" s="243" t="s">
        <v>2243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252</v>
      </c>
      <c r="AU1569" s="19" t="s">
        <v>87</v>
      </c>
    </row>
    <row r="1570" s="2" customFormat="1">
      <c r="A1570" s="40"/>
      <c r="B1570" s="41"/>
      <c r="C1570" s="42"/>
      <c r="D1570" s="247" t="s">
        <v>254</v>
      </c>
      <c r="E1570" s="42"/>
      <c r="F1570" s="248" t="s">
        <v>2244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254</v>
      </c>
      <c r="AU1570" s="19" t="s">
        <v>87</v>
      </c>
    </row>
    <row r="1571" s="2" customFormat="1" ht="16.5" customHeight="1">
      <c r="A1571" s="40"/>
      <c r="B1571" s="41"/>
      <c r="C1571" s="281" t="s">
        <v>2245</v>
      </c>
      <c r="D1571" s="281" t="s">
        <v>478</v>
      </c>
      <c r="E1571" s="282" t="s">
        <v>2246</v>
      </c>
      <c r="F1571" s="283" t="s">
        <v>2247</v>
      </c>
      <c r="G1571" s="284" t="s">
        <v>262</v>
      </c>
      <c r="H1571" s="285">
        <v>218.589</v>
      </c>
      <c r="I1571" s="286"/>
      <c r="J1571" s="287">
        <f>ROUND(I1571*H1571,2)</f>
        <v>0</v>
      </c>
      <c r="K1571" s="283" t="s">
        <v>249</v>
      </c>
      <c r="L1571" s="288"/>
      <c r="M1571" s="289" t="s">
        <v>1</v>
      </c>
      <c r="N1571" s="290" t="s">
        <v>43</v>
      </c>
      <c r="O1571" s="93"/>
      <c r="P1571" s="238">
        <f>O1571*H1571</f>
        <v>0</v>
      </c>
      <c r="Q1571" s="238">
        <v>0.00012</v>
      </c>
      <c r="R1571" s="238">
        <f>Q1571*H1571</f>
        <v>0.026230679999999999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896</v>
      </c>
      <c r="AT1571" s="240" t="s">
        <v>478</v>
      </c>
      <c r="AU1571" s="240" t="s">
        <v>87</v>
      </c>
      <c r="AY1571" s="19" t="s">
        <v>242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85</v>
      </c>
      <c r="BK1571" s="241">
        <f>ROUND(I1571*H1571,2)</f>
        <v>0</v>
      </c>
      <c r="BL1571" s="19" t="s">
        <v>1097</v>
      </c>
      <c r="BM1571" s="240" t="s">
        <v>2248</v>
      </c>
    </row>
    <row r="1572" s="2" customFormat="1">
      <c r="A1572" s="40"/>
      <c r="B1572" s="41"/>
      <c r="C1572" s="42"/>
      <c r="D1572" s="242" t="s">
        <v>252</v>
      </c>
      <c r="E1572" s="42"/>
      <c r="F1572" s="243" t="s">
        <v>2247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252</v>
      </c>
      <c r="AU1572" s="19" t="s">
        <v>87</v>
      </c>
    </row>
    <row r="1573" s="14" customFormat="1">
      <c r="A1573" s="14"/>
      <c r="B1573" s="259"/>
      <c r="C1573" s="260"/>
      <c r="D1573" s="242" t="s">
        <v>256</v>
      </c>
      <c r="E1573" s="260"/>
      <c r="F1573" s="262" t="s">
        <v>2249</v>
      </c>
      <c r="G1573" s="260"/>
      <c r="H1573" s="263">
        <v>218.589</v>
      </c>
      <c r="I1573" s="264"/>
      <c r="J1573" s="260"/>
      <c r="K1573" s="260"/>
      <c r="L1573" s="265"/>
      <c r="M1573" s="266"/>
      <c r="N1573" s="267"/>
      <c r="O1573" s="267"/>
      <c r="P1573" s="267"/>
      <c r="Q1573" s="267"/>
      <c r="R1573" s="267"/>
      <c r="S1573" s="267"/>
      <c r="T1573" s="26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9" t="s">
        <v>256</v>
      </c>
      <c r="AU1573" s="269" t="s">
        <v>87</v>
      </c>
      <c r="AV1573" s="14" t="s">
        <v>87</v>
      </c>
      <c r="AW1573" s="14" t="s">
        <v>4</v>
      </c>
      <c r="AX1573" s="14" t="s">
        <v>85</v>
      </c>
      <c r="AY1573" s="269" t="s">
        <v>242</v>
      </c>
    </row>
    <row r="1574" s="2" customFormat="1" ht="16.5" customHeight="1">
      <c r="A1574" s="40"/>
      <c r="B1574" s="41"/>
      <c r="C1574" s="229" t="s">
        <v>2250</v>
      </c>
      <c r="D1574" s="229" t="s">
        <v>245</v>
      </c>
      <c r="E1574" s="230" t="s">
        <v>2251</v>
      </c>
      <c r="F1574" s="231" t="s">
        <v>2252</v>
      </c>
      <c r="G1574" s="232" t="s">
        <v>262</v>
      </c>
      <c r="H1574" s="233">
        <v>366.20999999999998</v>
      </c>
      <c r="I1574" s="234"/>
      <c r="J1574" s="235">
        <f>ROUND(I1574*H1574,2)</f>
        <v>0</v>
      </c>
      <c r="K1574" s="231" t="s">
        <v>249</v>
      </c>
      <c r="L1574" s="46"/>
      <c r="M1574" s="236" t="s">
        <v>1</v>
      </c>
      <c r="N1574" s="237" t="s">
        <v>43</v>
      </c>
      <c r="O1574" s="93"/>
      <c r="P1574" s="238">
        <f>O1574*H1574</f>
        <v>0</v>
      </c>
      <c r="Q1574" s="238">
        <v>9.0000000000000006E-05</v>
      </c>
      <c r="R1574" s="238">
        <f>Q1574*H1574</f>
        <v>0.032958899999999999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1097</v>
      </c>
      <c r="AT1574" s="240" t="s">
        <v>245</v>
      </c>
      <c r="AU1574" s="240" t="s">
        <v>87</v>
      </c>
      <c r="AY1574" s="19" t="s">
        <v>242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9" t="s">
        <v>85</v>
      </c>
      <c r="BK1574" s="241">
        <f>ROUND(I1574*H1574,2)</f>
        <v>0</v>
      </c>
      <c r="BL1574" s="19" t="s">
        <v>1097</v>
      </c>
      <c r="BM1574" s="240" t="s">
        <v>2253</v>
      </c>
    </row>
    <row r="1575" s="2" customFormat="1">
      <c r="A1575" s="40"/>
      <c r="B1575" s="41"/>
      <c r="C1575" s="42"/>
      <c r="D1575" s="242" t="s">
        <v>252</v>
      </c>
      <c r="E1575" s="42"/>
      <c r="F1575" s="243" t="s">
        <v>2254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252</v>
      </c>
      <c r="AU1575" s="19" t="s">
        <v>87</v>
      </c>
    </row>
    <row r="1576" s="2" customFormat="1">
      <c r="A1576" s="40"/>
      <c r="B1576" s="41"/>
      <c r="C1576" s="42"/>
      <c r="D1576" s="247" t="s">
        <v>254</v>
      </c>
      <c r="E1576" s="42"/>
      <c r="F1576" s="248" t="s">
        <v>2255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254</v>
      </c>
      <c r="AU1576" s="19" t="s">
        <v>87</v>
      </c>
    </row>
    <row r="1577" s="2" customFormat="1" ht="37.8" customHeight="1">
      <c r="A1577" s="40"/>
      <c r="B1577" s="41"/>
      <c r="C1577" s="229" t="s">
        <v>2256</v>
      </c>
      <c r="D1577" s="229" t="s">
        <v>245</v>
      </c>
      <c r="E1577" s="230" t="s">
        <v>2257</v>
      </c>
      <c r="F1577" s="231" t="s">
        <v>2258</v>
      </c>
      <c r="G1577" s="232" t="s">
        <v>248</v>
      </c>
      <c r="H1577" s="233">
        <v>1027.5</v>
      </c>
      <c r="I1577" s="234"/>
      <c r="J1577" s="235">
        <f>ROUND(I1577*H1577,2)</f>
        <v>0</v>
      </c>
      <c r="K1577" s="231" t="s">
        <v>249</v>
      </c>
      <c r="L1577" s="46"/>
      <c r="M1577" s="236" t="s">
        <v>1</v>
      </c>
      <c r="N1577" s="237" t="s">
        <v>43</v>
      </c>
      <c r="O1577" s="93"/>
      <c r="P1577" s="238">
        <f>O1577*H1577</f>
        <v>0</v>
      </c>
      <c r="Q1577" s="238">
        <v>0.0050000000000000001</v>
      </c>
      <c r="R1577" s="238">
        <f>Q1577*H1577</f>
        <v>5.1375000000000002</v>
      </c>
      <c r="S1577" s="238">
        <v>0</v>
      </c>
      <c r="T1577" s="239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0" t="s">
        <v>1097</v>
      </c>
      <c r="AT1577" s="240" t="s">
        <v>245</v>
      </c>
      <c r="AU1577" s="240" t="s">
        <v>87</v>
      </c>
      <c r="AY1577" s="19" t="s">
        <v>242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9" t="s">
        <v>85</v>
      </c>
      <c r="BK1577" s="241">
        <f>ROUND(I1577*H1577,2)</f>
        <v>0</v>
      </c>
      <c r="BL1577" s="19" t="s">
        <v>1097</v>
      </c>
      <c r="BM1577" s="240" t="s">
        <v>2259</v>
      </c>
    </row>
    <row r="1578" s="2" customFormat="1">
      <c r="A1578" s="40"/>
      <c r="B1578" s="41"/>
      <c r="C1578" s="42"/>
      <c r="D1578" s="242" t="s">
        <v>252</v>
      </c>
      <c r="E1578" s="42"/>
      <c r="F1578" s="243" t="s">
        <v>2260</v>
      </c>
      <c r="G1578" s="42"/>
      <c r="H1578" s="42"/>
      <c r="I1578" s="244"/>
      <c r="J1578" s="42"/>
      <c r="K1578" s="42"/>
      <c r="L1578" s="46"/>
      <c r="M1578" s="245"/>
      <c r="N1578" s="246"/>
      <c r="O1578" s="93"/>
      <c r="P1578" s="93"/>
      <c r="Q1578" s="93"/>
      <c r="R1578" s="93"/>
      <c r="S1578" s="93"/>
      <c r="T1578" s="94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252</v>
      </c>
      <c r="AU1578" s="19" t="s">
        <v>87</v>
      </c>
    </row>
    <row r="1579" s="2" customFormat="1">
      <c r="A1579" s="40"/>
      <c r="B1579" s="41"/>
      <c r="C1579" s="42"/>
      <c r="D1579" s="247" t="s">
        <v>254</v>
      </c>
      <c r="E1579" s="42"/>
      <c r="F1579" s="248" t="s">
        <v>2261</v>
      </c>
      <c r="G1579" s="42"/>
      <c r="H1579" s="42"/>
      <c r="I1579" s="244"/>
      <c r="J1579" s="42"/>
      <c r="K1579" s="42"/>
      <c r="L1579" s="46"/>
      <c r="M1579" s="245"/>
      <c r="N1579" s="246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254</v>
      </c>
      <c r="AU1579" s="19" t="s">
        <v>87</v>
      </c>
    </row>
    <row r="1580" s="14" customFormat="1">
      <c r="A1580" s="14"/>
      <c r="B1580" s="259"/>
      <c r="C1580" s="260"/>
      <c r="D1580" s="242" t="s">
        <v>256</v>
      </c>
      <c r="E1580" s="261" t="s">
        <v>1</v>
      </c>
      <c r="F1580" s="262" t="s">
        <v>2193</v>
      </c>
      <c r="G1580" s="260"/>
      <c r="H1580" s="263">
        <v>871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9" t="s">
        <v>256</v>
      </c>
      <c r="AU1580" s="269" t="s">
        <v>87</v>
      </c>
      <c r="AV1580" s="14" t="s">
        <v>87</v>
      </c>
      <c r="AW1580" s="14" t="s">
        <v>36</v>
      </c>
      <c r="AX1580" s="14" t="s">
        <v>78</v>
      </c>
      <c r="AY1580" s="269" t="s">
        <v>242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2194</v>
      </c>
      <c r="G1581" s="260"/>
      <c r="H1581" s="263">
        <v>42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2195</v>
      </c>
      <c r="G1582" s="260"/>
      <c r="H1582" s="263">
        <v>75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4" customFormat="1">
      <c r="A1583" s="14"/>
      <c r="B1583" s="259"/>
      <c r="C1583" s="260"/>
      <c r="D1583" s="242" t="s">
        <v>256</v>
      </c>
      <c r="E1583" s="261" t="s">
        <v>1</v>
      </c>
      <c r="F1583" s="262" t="s">
        <v>2196</v>
      </c>
      <c r="G1583" s="260"/>
      <c r="H1583" s="263">
        <v>39.5</v>
      </c>
      <c r="I1583" s="264"/>
      <c r="J1583" s="260"/>
      <c r="K1583" s="260"/>
      <c r="L1583" s="265"/>
      <c r="M1583" s="266"/>
      <c r="N1583" s="267"/>
      <c r="O1583" s="267"/>
      <c r="P1583" s="267"/>
      <c r="Q1583" s="267"/>
      <c r="R1583" s="267"/>
      <c r="S1583" s="267"/>
      <c r="T1583" s="26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9" t="s">
        <v>256</v>
      </c>
      <c r="AU1583" s="269" t="s">
        <v>87</v>
      </c>
      <c r="AV1583" s="14" t="s">
        <v>87</v>
      </c>
      <c r="AW1583" s="14" t="s">
        <v>36</v>
      </c>
      <c r="AX1583" s="14" t="s">
        <v>78</v>
      </c>
      <c r="AY1583" s="269" t="s">
        <v>242</v>
      </c>
    </row>
    <row r="1584" s="15" customFormat="1">
      <c r="A1584" s="15"/>
      <c r="B1584" s="270"/>
      <c r="C1584" s="271"/>
      <c r="D1584" s="242" t="s">
        <v>256</v>
      </c>
      <c r="E1584" s="272" t="s">
        <v>1</v>
      </c>
      <c r="F1584" s="273" t="s">
        <v>269</v>
      </c>
      <c r="G1584" s="271"/>
      <c r="H1584" s="274">
        <v>1027.5</v>
      </c>
      <c r="I1584" s="275"/>
      <c r="J1584" s="271"/>
      <c r="K1584" s="271"/>
      <c r="L1584" s="276"/>
      <c r="M1584" s="277"/>
      <c r="N1584" s="278"/>
      <c r="O1584" s="278"/>
      <c r="P1584" s="278"/>
      <c r="Q1584" s="278"/>
      <c r="R1584" s="278"/>
      <c r="S1584" s="278"/>
      <c r="T1584" s="279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0" t="s">
        <v>256</v>
      </c>
      <c r="AU1584" s="280" t="s">
        <v>87</v>
      </c>
      <c r="AV1584" s="15" t="s">
        <v>250</v>
      </c>
      <c r="AW1584" s="15" t="s">
        <v>36</v>
      </c>
      <c r="AX1584" s="15" t="s">
        <v>85</v>
      </c>
      <c r="AY1584" s="280" t="s">
        <v>242</v>
      </c>
    </row>
    <row r="1585" s="2" customFormat="1" ht="24.15" customHeight="1">
      <c r="A1585" s="40"/>
      <c r="B1585" s="41"/>
      <c r="C1585" s="281" t="s">
        <v>2262</v>
      </c>
      <c r="D1585" s="281" t="s">
        <v>478</v>
      </c>
      <c r="E1585" s="282" t="s">
        <v>2263</v>
      </c>
      <c r="F1585" s="283" t="s">
        <v>2264</v>
      </c>
      <c r="G1585" s="284" t="s">
        <v>360</v>
      </c>
      <c r="H1585" s="285">
        <v>59677.199999999997</v>
      </c>
      <c r="I1585" s="286"/>
      <c r="J1585" s="287">
        <f>ROUND(I1585*H1585,2)</f>
        <v>0</v>
      </c>
      <c r="K1585" s="283" t="s">
        <v>249</v>
      </c>
      <c r="L1585" s="288"/>
      <c r="M1585" s="289" t="s">
        <v>1</v>
      </c>
      <c r="N1585" s="290" t="s">
        <v>43</v>
      </c>
      <c r="O1585" s="93"/>
      <c r="P1585" s="238">
        <f>O1585*H1585</f>
        <v>0</v>
      </c>
      <c r="Q1585" s="238">
        <v>0.00050000000000000001</v>
      </c>
      <c r="R1585" s="238">
        <f>Q1585*H1585</f>
        <v>29.8386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896</v>
      </c>
      <c r="AT1585" s="240" t="s">
        <v>478</v>
      </c>
      <c r="AU1585" s="240" t="s">
        <v>87</v>
      </c>
      <c r="AY1585" s="19" t="s">
        <v>242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9" t="s">
        <v>85</v>
      </c>
      <c r="BK1585" s="241">
        <f>ROUND(I1585*H1585,2)</f>
        <v>0</v>
      </c>
      <c r="BL1585" s="19" t="s">
        <v>1097</v>
      </c>
      <c r="BM1585" s="240" t="s">
        <v>2265</v>
      </c>
    </row>
    <row r="1586" s="2" customFormat="1">
      <c r="A1586" s="40"/>
      <c r="B1586" s="41"/>
      <c r="C1586" s="42"/>
      <c r="D1586" s="242" t="s">
        <v>252</v>
      </c>
      <c r="E1586" s="42"/>
      <c r="F1586" s="243" t="s">
        <v>2266</v>
      </c>
      <c r="G1586" s="42"/>
      <c r="H1586" s="42"/>
      <c r="I1586" s="244"/>
      <c r="J1586" s="42"/>
      <c r="K1586" s="42"/>
      <c r="L1586" s="46"/>
      <c r="M1586" s="245"/>
      <c r="N1586" s="246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252</v>
      </c>
      <c r="AU1586" s="19" t="s">
        <v>87</v>
      </c>
    </row>
    <row r="1587" s="2" customFormat="1">
      <c r="A1587" s="40"/>
      <c r="B1587" s="41"/>
      <c r="C1587" s="42"/>
      <c r="D1587" s="242" t="s">
        <v>1050</v>
      </c>
      <c r="E1587" s="42"/>
      <c r="F1587" s="291" t="s">
        <v>2267</v>
      </c>
      <c r="G1587" s="42"/>
      <c r="H1587" s="42"/>
      <c r="I1587" s="244"/>
      <c r="J1587" s="42"/>
      <c r="K1587" s="42"/>
      <c r="L1587" s="46"/>
      <c r="M1587" s="245"/>
      <c r="N1587" s="246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1050</v>
      </c>
      <c r="AU1587" s="19" t="s">
        <v>87</v>
      </c>
    </row>
    <row r="1588" s="14" customFormat="1">
      <c r="A1588" s="14"/>
      <c r="B1588" s="259"/>
      <c r="C1588" s="260"/>
      <c r="D1588" s="242" t="s">
        <v>256</v>
      </c>
      <c r="E1588" s="260"/>
      <c r="F1588" s="262" t="s">
        <v>2268</v>
      </c>
      <c r="G1588" s="260"/>
      <c r="H1588" s="263">
        <v>59677.199999999997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4</v>
      </c>
      <c r="AX1588" s="14" t="s">
        <v>85</v>
      </c>
      <c r="AY1588" s="269" t="s">
        <v>242</v>
      </c>
    </row>
    <row r="1589" s="2" customFormat="1" ht="33" customHeight="1">
      <c r="A1589" s="40"/>
      <c r="B1589" s="41"/>
      <c r="C1589" s="229" t="s">
        <v>2269</v>
      </c>
      <c r="D1589" s="229" t="s">
        <v>245</v>
      </c>
      <c r="E1589" s="230" t="s">
        <v>2270</v>
      </c>
      <c r="F1589" s="231" t="s">
        <v>2271</v>
      </c>
      <c r="G1589" s="232" t="s">
        <v>248</v>
      </c>
      <c r="H1589" s="233">
        <v>1027.5</v>
      </c>
      <c r="I1589" s="234"/>
      <c r="J1589" s="235">
        <f>ROUND(I1589*H1589,2)</f>
        <v>0</v>
      </c>
      <c r="K1589" s="231" t="s">
        <v>249</v>
      </c>
      <c r="L1589" s="46"/>
      <c r="M1589" s="236" t="s">
        <v>1</v>
      </c>
      <c r="N1589" s="237" t="s">
        <v>43</v>
      </c>
      <c r="O1589" s="93"/>
      <c r="P1589" s="238">
        <f>O1589*H1589</f>
        <v>0</v>
      </c>
      <c r="Q1589" s="238">
        <v>0.0012099999999999999</v>
      </c>
      <c r="R1589" s="238">
        <f>Q1589*H1589</f>
        <v>1.2432749999999999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1097</v>
      </c>
      <c r="AT1589" s="240" t="s">
        <v>245</v>
      </c>
      <c r="AU1589" s="240" t="s">
        <v>87</v>
      </c>
      <c r="AY1589" s="19" t="s">
        <v>242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9" t="s">
        <v>85</v>
      </c>
      <c r="BK1589" s="241">
        <f>ROUND(I1589*H1589,2)</f>
        <v>0</v>
      </c>
      <c r="BL1589" s="19" t="s">
        <v>1097</v>
      </c>
      <c r="BM1589" s="240" t="s">
        <v>2272</v>
      </c>
    </row>
    <row r="1590" s="2" customFormat="1">
      <c r="A1590" s="40"/>
      <c r="B1590" s="41"/>
      <c r="C1590" s="42"/>
      <c r="D1590" s="242" t="s">
        <v>252</v>
      </c>
      <c r="E1590" s="42"/>
      <c r="F1590" s="243" t="s">
        <v>2273</v>
      </c>
      <c r="G1590" s="42"/>
      <c r="H1590" s="42"/>
      <c r="I1590" s="244"/>
      <c r="J1590" s="42"/>
      <c r="K1590" s="42"/>
      <c r="L1590" s="46"/>
      <c r="M1590" s="245"/>
      <c r="N1590" s="246"/>
      <c r="O1590" s="93"/>
      <c r="P1590" s="93"/>
      <c r="Q1590" s="93"/>
      <c r="R1590" s="93"/>
      <c r="S1590" s="93"/>
      <c r="T1590" s="94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252</v>
      </c>
      <c r="AU1590" s="19" t="s">
        <v>87</v>
      </c>
    </row>
    <row r="1591" s="2" customFormat="1">
      <c r="A1591" s="40"/>
      <c r="B1591" s="41"/>
      <c r="C1591" s="42"/>
      <c r="D1591" s="247" t="s">
        <v>254</v>
      </c>
      <c r="E1591" s="42"/>
      <c r="F1591" s="248" t="s">
        <v>2274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254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2193</v>
      </c>
      <c r="G1592" s="260"/>
      <c r="H1592" s="263">
        <v>871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78</v>
      </c>
      <c r="AY1592" s="269" t="s">
        <v>242</v>
      </c>
    </row>
    <row r="1593" s="14" customFormat="1">
      <c r="A1593" s="14"/>
      <c r="B1593" s="259"/>
      <c r="C1593" s="260"/>
      <c r="D1593" s="242" t="s">
        <v>256</v>
      </c>
      <c r="E1593" s="261" t="s">
        <v>1</v>
      </c>
      <c r="F1593" s="262" t="s">
        <v>2194</v>
      </c>
      <c r="G1593" s="260"/>
      <c r="H1593" s="263">
        <v>42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9" t="s">
        <v>256</v>
      </c>
      <c r="AU1593" s="269" t="s">
        <v>87</v>
      </c>
      <c r="AV1593" s="14" t="s">
        <v>87</v>
      </c>
      <c r="AW1593" s="14" t="s">
        <v>36</v>
      </c>
      <c r="AX1593" s="14" t="s">
        <v>78</v>
      </c>
      <c r="AY1593" s="269" t="s">
        <v>242</v>
      </c>
    </row>
    <row r="1594" s="14" customFormat="1">
      <c r="A1594" s="14"/>
      <c r="B1594" s="259"/>
      <c r="C1594" s="260"/>
      <c r="D1594" s="242" t="s">
        <v>256</v>
      </c>
      <c r="E1594" s="261" t="s">
        <v>1</v>
      </c>
      <c r="F1594" s="262" t="s">
        <v>2195</v>
      </c>
      <c r="G1594" s="260"/>
      <c r="H1594" s="263">
        <v>75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36</v>
      </c>
      <c r="AX1594" s="14" t="s">
        <v>78</v>
      </c>
      <c r="AY1594" s="269" t="s">
        <v>242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2196</v>
      </c>
      <c r="G1595" s="260"/>
      <c r="H1595" s="263">
        <v>39.5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78</v>
      </c>
      <c r="AY1595" s="269" t="s">
        <v>242</v>
      </c>
    </row>
    <row r="1596" s="15" customFormat="1">
      <c r="A1596" s="15"/>
      <c r="B1596" s="270"/>
      <c r="C1596" s="271"/>
      <c r="D1596" s="242" t="s">
        <v>256</v>
      </c>
      <c r="E1596" s="272" t="s">
        <v>1</v>
      </c>
      <c r="F1596" s="273" t="s">
        <v>269</v>
      </c>
      <c r="G1596" s="271"/>
      <c r="H1596" s="274">
        <v>1027.5</v>
      </c>
      <c r="I1596" s="275"/>
      <c r="J1596" s="271"/>
      <c r="K1596" s="271"/>
      <c r="L1596" s="276"/>
      <c r="M1596" s="277"/>
      <c r="N1596" s="278"/>
      <c r="O1596" s="278"/>
      <c r="P1596" s="278"/>
      <c r="Q1596" s="278"/>
      <c r="R1596" s="278"/>
      <c r="S1596" s="278"/>
      <c r="T1596" s="279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0" t="s">
        <v>256</v>
      </c>
      <c r="AU1596" s="280" t="s">
        <v>87</v>
      </c>
      <c r="AV1596" s="15" t="s">
        <v>250</v>
      </c>
      <c r="AW1596" s="15" t="s">
        <v>36</v>
      </c>
      <c r="AX1596" s="15" t="s">
        <v>85</v>
      </c>
      <c r="AY1596" s="280" t="s">
        <v>242</v>
      </c>
    </row>
    <row r="1597" s="2" customFormat="1" ht="24.15" customHeight="1">
      <c r="A1597" s="40"/>
      <c r="B1597" s="41"/>
      <c r="C1597" s="229" t="s">
        <v>2275</v>
      </c>
      <c r="D1597" s="229" t="s">
        <v>245</v>
      </c>
      <c r="E1597" s="230" t="s">
        <v>2276</v>
      </c>
      <c r="F1597" s="231" t="s">
        <v>2277</v>
      </c>
      <c r="G1597" s="232" t="s">
        <v>299</v>
      </c>
      <c r="H1597" s="233">
        <v>49.381999999999998</v>
      </c>
      <c r="I1597" s="234"/>
      <c r="J1597" s="235">
        <f>ROUND(I1597*H1597,2)</f>
        <v>0</v>
      </c>
      <c r="K1597" s="231" t="s">
        <v>249</v>
      </c>
      <c r="L1597" s="46"/>
      <c r="M1597" s="236" t="s">
        <v>1</v>
      </c>
      <c r="N1597" s="237" t="s">
        <v>43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1097</v>
      </c>
      <c r="AT1597" s="240" t="s">
        <v>245</v>
      </c>
      <c r="AU1597" s="240" t="s">
        <v>87</v>
      </c>
      <c r="AY1597" s="19" t="s">
        <v>242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9" t="s">
        <v>85</v>
      </c>
      <c r="BK1597" s="241">
        <f>ROUND(I1597*H1597,2)</f>
        <v>0</v>
      </c>
      <c r="BL1597" s="19" t="s">
        <v>1097</v>
      </c>
      <c r="BM1597" s="240" t="s">
        <v>2278</v>
      </c>
    </row>
    <row r="1598" s="2" customFormat="1">
      <c r="A1598" s="40"/>
      <c r="B1598" s="41"/>
      <c r="C1598" s="42"/>
      <c r="D1598" s="242" t="s">
        <v>252</v>
      </c>
      <c r="E1598" s="42"/>
      <c r="F1598" s="243" t="s">
        <v>2279</v>
      </c>
      <c r="G1598" s="42"/>
      <c r="H1598" s="42"/>
      <c r="I1598" s="244"/>
      <c r="J1598" s="42"/>
      <c r="K1598" s="42"/>
      <c r="L1598" s="46"/>
      <c r="M1598" s="245"/>
      <c r="N1598" s="246"/>
      <c r="O1598" s="93"/>
      <c r="P1598" s="93"/>
      <c r="Q1598" s="93"/>
      <c r="R1598" s="93"/>
      <c r="S1598" s="93"/>
      <c r="T1598" s="94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252</v>
      </c>
      <c r="AU1598" s="19" t="s">
        <v>87</v>
      </c>
    </row>
    <row r="1599" s="2" customFormat="1">
      <c r="A1599" s="40"/>
      <c r="B1599" s="41"/>
      <c r="C1599" s="42"/>
      <c r="D1599" s="247" t="s">
        <v>254</v>
      </c>
      <c r="E1599" s="42"/>
      <c r="F1599" s="248" t="s">
        <v>2280</v>
      </c>
      <c r="G1599" s="42"/>
      <c r="H1599" s="42"/>
      <c r="I1599" s="244"/>
      <c r="J1599" s="42"/>
      <c r="K1599" s="42"/>
      <c r="L1599" s="46"/>
      <c r="M1599" s="245"/>
      <c r="N1599" s="246"/>
      <c r="O1599" s="93"/>
      <c r="P1599" s="93"/>
      <c r="Q1599" s="93"/>
      <c r="R1599" s="93"/>
      <c r="S1599" s="93"/>
      <c r="T1599" s="94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254</v>
      </c>
      <c r="AU1599" s="19" t="s">
        <v>87</v>
      </c>
    </row>
    <row r="1600" s="12" customFormat="1" ht="22.8" customHeight="1">
      <c r="A1600" s="12"/>
      <c r="B1600" s="213"/>
      <c r="C1600" s="214"/>
      <c r="D1600" s="215" t="s">
        <v>77</v>
      </c>
      <c r="E1600" s="227" t="s">
        <v>2281</v>
      </c>
      <c r="F1600" s="227" t="s">
        <v>2282</v>
      </c>
      <c r="G1600" s="214"/>
      <c r="H1600" s="214"/>
      <c r="I1600" s="217"/>
      <c r="J1600" s="228">
        <f>BK1600</f>
        <v>0</v>
      </c>
      <c r="K1600" s="214"/>
      <c r="L1600" s="219"/>
      <c r="M1600" s="220"/>
      <c r="N1600" s="221"/>
      <c r="O1600" s="221"/>
      <c r="P1600" s="222">
        <f>SUM(P1601:P1656)</f>
        <v>0</v>
      </c>
      <c r="Q1600" s="221"/>
      <c r="R1600" s="222">
        <f>SUM(R1601:R1656)</f>
        <v>1.9995553800000001</v>
      </c>
      <c r="S1600" s="221"/>
      <c r="T1600" s="223">
        <f>SUM(T1601:T1656)</f>
        <v>0</v>
      </c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R1600" s="224" t="s">
        <v>87</v>
      </c>
      <c r="AT1600" s="225" t="s">
        <v>77</v>
      </c>
      <c r="AU1600" s="225" t="s">
        <v>85</v>
      </c>
      <c r="AY1600" s="224" t="s">
        <v>242</v>
      </c>
      <c r="BK1600" s="226">
        <f>SUM(BK1601:BK1656)</f>
        <v>0</v>
      </c>
    </row>
    <row r="1601" s="2" customFormat="1" ht="24.15" customHeight="1">
      <c r="A1601" s="40"/>
      <c r="B1601" s="41"/>
      <c r="C1601" s="229" t="s">
        <v>2283</v>
      </c>
      <c r="D1601" s="229" t="s">
        <v>245</v>
      </c>
      <c r="E1601" s="230" t="s">
        <v>2284</v>
      </c>
      <c r="F1601" s="231" t="s">
        <v>2285</v>
      </c>
      <c r="G1601" s="232" t="s">
        <v>248</v>
      </c>
      <c r="H1601" s="233">
        <v>175.68000000000001</v>
      </c>
      <c r="I1601" s="234"/>
      <c r="J1601" s="235">
        <f>ROUND(I1601*H1601,2)</f>
        <v>0</v>
      </c>
      <c r="K1601" s="231" t="s">
        <v>249</v>
      </c>
      <c r="L1601" s="46"/>
      <c r="M1601" s="236" t="s">
        <v>1</v>
      </c>
      <c r="N1601" s="237" t="s">
        <v>43</v>
      </c>
      <c r="O1601" s="93"/>
      <c r="P1601" s="238">
        <f>O1601*H1601</f>
        <v>0</v>
      </c>
      <c r="Q1601" s="238">
        <v>0.00013999999999999999</v>
      </c>
      <c r="R1601" s="238">
        <f>Q1601*H1601</f>
        <v>0.024595199999999998</v>
      </c>
      <c r="S1601" s="238">
        <v>0</v>
      </c>
      <c r="T1601" s="239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40" t="s">
        <v>1097</v>
      </c>
      <c r="AT1601" s="240" t="s">
        <v>245</v>
      </c>
      <c r="AU1601" s="240" t="s">
        <v>87</v>
      </c>
      <c r="AY1601" s="19" t="s">
        <v>242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9" t="s">
        <v>85</v>
      </c>
      <c r="BK1601" s="241">
        <f>ROUND(I1601*H1601,2)</f>
        <v>0</v>
      </c>
      <c r="BL1601" s="19" t="s">
        <v>1097</v>
      </c>
      <c r="BM1601" s="240" t="s">
        <v>2286</v>
      </c>
    </row>
    <row r="1602" s="2" customFormat="1">
      <c r="A1602" s="40"/>
      <c r="B1602" s="41"/>
      <c r="C1602" s="42"/>
      <c r="D1602" s="242" t="s">
        <v>252</v>
      </c>
      <c r="E1602" s="42"/>
      <c r="F1602" s="243" t="s">
        <v>2287</v>
      </c>
      <c r="G1602" s="42"/>
      <c r="H1602" s="42"/>
      <c r="I1602" s="244"/>
      <c r="J1602" s="42"/>
      <c r="K1602" s="42"/>
      <c r="L1602" s="46"/>
      <c r="M1602" s="245"/>
      <c r="N1602" s="246"/>
      <c r="O1602" s="93"/>
      <c r="P1602" s="93"/>
      <c r="Q1602" s="93"/>
      <c r="R1602" s="93"/>
      <c r="S1602" s="93"/>
      <c r="T1602" s="94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252</v>
      </c>
      <c r="AU1602" s="19" t="s">
        <v>87</v>
      </c>
    </row>
    <row r="1603" s="2" customFormat="1">
      <c r="A1603" s="40"/>
      <c r="B1603" s="41"/>
      <c r="C1603" s="42"/>
      <c r="D1603" s="247" t="s">
        <v>254</v>
      </c>
      <c r="E1603" s="42"/>
      <c r="F1603" s="248" t="s">
        <v>2288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254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2289</v>
      </c>
      <c r="G1604" s="260"/>
      <c r="H1604" s="263">
        <v>175.68000000000001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24.15" customHeight="1">
      <c r="A1605" s="40"/>
      <c r="B1605" s="41"/>
      <c r="C1605" s="229" t="s">
        <v>2290</v>
      </c>
      <c r="D1605" s="229" t="s">
        <v>245</v>
      </c>
      <c r="E1605" s="230" t="s">
        <v>2291</v>
      </c>
      <c r="F1605" s="231" t="s">
        <v>2292</v>
      </c>
      <c r="G1605" s="232" t="s">
        <v>248</v>
      </c>
      <c r="H1605" s="233">
        <v>175.68000000000001</v>
      </c>
      <c r="I1605" s="234"/>
      <c r="J1605" s="235">
        <f>ROUND(I1605*H1605,2)</f>
        <v>0</v>
      </c>
      <c r="K1605" s="231" t="s">
        <v>249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0.00012</v>
      </c>
      <c r="R1605" s="238">
        <f>Q1605*H1605</f>
        <v>0.021081600000000002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2293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2294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2" customFormat="1">
      <c r="A1607" s="40"/>
      <c r="B1607" s="41"/>
      <c r="C1607" s="42"/>
      <c r="D1607" s="247" t="s">
        <v>254</v>
      </c>
      <c r="E1607" s="42"/>
      <c r="F1607" s="248" t="s">
        <v>2295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254</v>
      </c>
      <c r="AU1607" s="19" t="s">
        <v>87</v>
      </c>
    </row>
    <row r="1608" s="2" customFormat="1" ht="16.5" customHeight="1">
      <c r="A1608" s="40"/>
      <c r="B1608" s="41"/>
      <c r="C1608" s="229" t="s">
        <v>2296</v>
      </c>
      <c r="D1608" s="229" t="s">
        <v>245</v>
      </c>
      <c r="E1608" s="230" t="s">
        <v>2297</v>
      </c>
      <c r="F1608" s="231" t="s">
        <v>2298</v>
      </c>
      <c r="G1608" s="232" t="s">
        <v>248</v>
      </c>
      <c r="H1608" s="233">
        <v>2853.7800000000002</v>
      </c>
      <c r="I1608" s="234"/>
      <c r="J1608" s="235">
        <f>ROUND(I1608*H1608,2)</f>
        <v>0</v>
      </c>
      <c r="K1608" s="231" t="s">
        <v>249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</v>
      </c>
      <c r="R1608" s="238">
        <f>Q1608*H1608</f>
        <v>0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2299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2300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2" customFormat="1">
      <c r="A1610" s="40"/>
      <c r="B1610" s="41"/>
      <c r="C1610" s="42"/>
      <c r="D1610" s="247" t="s">
        <v>254</v>
      </c>
      <c r="E1610" s="42"/>
      <c r="F1610" s="248" t="s">
        <v>2301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254</v>
      </c>
      <c r="AU1610" s="19" t="s">
        <v>87</v>
      </c>
    </row>
    <row r="1611" s="13" customFormat="1">
      <c r="A1611" s="13"/>
      <c r="B1611" s="249"/>
      <c r="C1611" s="250"/>
      <c r="D1611" s="242" t="s">
        <v>256</v>
      </c>
      <c r="E1611" s="251" t="s">
        <v>1</v>
      </c>
      <c r="F1611" s="252" t="s">
        <v>2302</v>
      </c>
      <c r="G1611" s="250"/>
      <c r="H1611" s="251" t="s">
        <v>1</v>
      </c>
      <c r="I1611" s="253"/>
      <c r="J1611" s="250"/>
      <c r="K1611" s="250"/>
      <c r="L1611" s="254"/>
      <c r="M1611" s="255"/>
      <c r="N1611" s="256"/>
      <c r="O1611" s="256"/>
      <c r="P1611" s="256"/>
      <c r="Q1611" s="256"/>
      <c r="R1611" s="256"/>
      <c r="S1611" s="256"/>
      <c r="T1611" s="25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8" t="s">
        <v>256</v>
      </c>
      <c r="AU1611" s="258" t="s">
        <v>87</v>
      </c>
      <c r="AV1611" s="13" t="s">
        <v>85</v>
      </c>
      <c r="AW1611" s="13" t="s">
        <v>36</v>
      </c>
      <c r="AX1611" s="13" t="s">
        <v>78</v>
      </c>
      <c r="AY1611" s="258" t="s">
        <v>242</v>
      </c>
    </row>
    <row r="1612" s="14" customFormat="1">
      <c r="A1612" s="14"/>
      <c r="B1612" s="259"/>
      <c r="C1612" s="260"/>
      <c r="D1612" s="242" t="s">
        <v>256</v>
      </c>
      <c r="E1612" s="261" t="s">
        <v>1</v>
      </c>
      <c r="F1612" s="262" t="s">
        <v>2303</v>
      </c>
      <c r="G1612" s="260"/>
      <c r="H1612" s="263">
        <v>607.54000000000008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9" t="s">
        <v>256</v>
      </c>
      <c r="AU1612" s="269" t="s">
        <v>87</v>
      </c>
      <c r="AV1612" s="14" t="s">
        <v>87</v>
      </c>
      <c r="AW1612" s="14" t="s">
        <v>36</v>
      </c>
      <c r="AX1612" s="14" t="s">
        <v>78</v>
      </c>
      <c r="AY1612" s="269" t="s">
        <v>242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2304</v>
      </c>
      <c r="G1613" s="260"/>
      <c r="H1613" s="263">
        <v>844.68000000000018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2305</v>
      </c>
      <c r="G1614" s="260"/>
      <c r="H1614" s="263">
        <v>38.5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4" customFormat="1">
      <c r="A1615" s="14"/>
      <c r="B1615" s="259"/>
      <c r="C1615" s="260"/>
      <c r="D1615" s="242" t="s">
        <v>256</v>
      </c>
      <c r="E1615" s="261" t="s">
        <v>1</v>
      </c>
      <c r="F1615" s="262" t="s">
        <v>2306</v>
      </c>
      <c r="G1615" s="260"/>
      <c r="H1615" s="263">
        <v>202.78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9" t="s">
        <v>256</v>
      </c>
      <c r="AU1615" s="269" t="s">
        <v>87</v>
      </c>
      <c r="AV1615" s="14" t="s">
        <v>87</v>
      </c>
      <c r="AW1615" s="14" t="s">
        <v>36</v>
      </c>
      <c r="AX1615" s="14" t="s">
        <v>78</v>
      </c>
      <c r="AY1615" s="269" t="s">
        <v>242</v>
      </c>
    </row>
    <row r="1616" s="14" customFormat="1">
      <c r="A1616" s="14"/>
      <c r="B1616" s="259"/>
      <c r="C1616" s="260"/>
      <c r="D1616" s="242" t="s">
        <v>256</v>
      </c>
      <c r="E1616" s="261" t="s">
        <v>1</v>
      </c>
      <c r="F1616" s="262" t="s">
        <v>2307</v>
      </c>
      <c r="G1616" s="260"/>
      <c r="H1616" s="263">
        <v>807.08000000000004</v>
      </c>
      <c r="I1616" s="264"/>
      <c r="J1616" s="260"/>
      <c r="K1616" s="260"/>
      <c r="L1616" s="265"/>
      <c r="M1616" s="266"/>
      <c r="N1616" s="267"/>
      <c r="O1616" s="267"/>
      <c r="P1616" s="267"/>
      <c r="Q1616" s="267"/>
      <c r="R1616" s="267"/>
      <c r="S1616" s="267"/>
      <c r="T1616" s="26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9" t="s">
        <v>256</v>
      </c>
      <c r="AU1616" s="269" t="s">
        <v>87</v>
      </c>
      <c r="AV1616" s="14" t="s">
        <v>87</v>
      </c>
      <c r="AW1616" s="14" t="s">
        <v>36</v>
      </c>
      <c r="AX1616" s="14" t="s">
        <v>78</v>
      </c>
      <c r="AY1616" s="269" t="s">
        <v>242</v>
      </c>
    </row>
    <row r="1617" s="14" customFormat="1">
      <c r="A1617" s="14"/>
      <c r="B1617" s="259"/>
      <c r="C1617" s="260"/>
      <c r="D1617" s="242" t="s">
        <v>256</v>
      </c>
      <c r="E1617" s="261" t="s">
        <v>1</v>
      </c>
      <c r="F1617" s="262" t="s">
        <v>2308</v>
      </c>
      <c r="G1617" s="260"/>
      <c r="H1617" s="263">
        <v>353.19999999999999</v>
      </c>
      <c r="I1617" s="264"/>
      <c r="J1617" s="260"/>
      <c r="K1617" s="260"/>
      <c r="L1617" s="265"/>
      <c r="M1617" s="266"/>
      <c r="N1617" s="267"/>
      <c r="O1617" s="267"/>
      <c r="P1617" s="267"/>
      <c r="Q1617" s="267"/>
      <c r="R1617" s="267"/>
      <c r="S1617" s="267"/>
      <c r="T1617" s="26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9" t="s">
        <v>256</v>
      </c>
      <c r="AU1617" s="269" t="s">
        <v>87</v>
      </c>
      <c r="AV1617" s="14" t="s">
        <v>87</v>
      </c>
      <c r="AW1617" s="14" t="s">
        <v>36</v>
      </c>
      <c r="AX1617" s="14" t="s">
        <v>78</v>
      </c>
      <c r="AY1617" s="269" t="s">
        <v>242</v>
      </c>
    </row>
    <row r="1618" s="15" customFormat="1">
      <c r="A1618" s="15"/>
      <c r="B1618" s="270"/>
      <c r="C1618" s="271"/>
      <c r="D1618" s="242" t="s">
        <v>256</v>
      </c>
      <c r="E1618" s="272" t="s">
        <v>1</v>
      </c>
      <c r="F1618" s="273" t="s">
        <v>269</v>
      </c>
      <c r="G1618" s="271"/>
      <c r="H1618" s="274">
        <v>2853.7800000000002</v>
      </c>
      <c r="I1618" s="275"/>
      <c r="J1618" s="271"/>
      <c r="K1618" s="271"/>
      <c r="L1618" s="276"/>
      <c r="M1618" s="277"/>
      <c r="N1618" s="278"/>
      <c r="O1618" s="278"/>
      <c r="P1618" s="278"/>
      <c r="Q1618" s="278"/>
      <c r="R1618" s="278"/>
      <c r="S1618" s="278"/>
      <c r="T1618" s="279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0" t="s">
        <v>256</v>
      </c>
      <c r="AU1618" s="280" t="s">
        <v>87</v>
      </c>
      <c r="AV1618" s="15" t="s">
        <v>250</v>
      </c>
      <c r="AW1618" s="15" t="s">
        <v>36</v>
      </c>
      <c r="AX1618" s="15" t="s">
        <v>85</v>
      </c>
      <c r="AY1618" s="280" t="s">
        <v>242</v>
      </c>
    </row>
    <row r="1619" s="2" customFormat="1" ht="24.15" customHeight="1">
      <c r="A1619" s="40"/>
      <c r="B1619" s="41"/>
      <c r="C1619" s="229" t="s">
        <v>2309</v>
      </c>
      <c r="D1619" s="229" t="s">
        <v>245</v>
      </c>
      <c r="E1619" s="230" t="s">
        <v>2310</v>
      </c>
      <c r="F1619" s="231" t="s">
        <v>2311</v>
      </c>
      <c r="G1619" s="232" t="s">
        <v>248</v>
      </c>
      <c r="H1619" s="233">
        <v>2853.7800000000002</v>
      </c>
      <c r="I1619" s="234"/>
      <c r="J1619" s="235">
        <f>ROUND(I1619*H1619,2)</f>
        <v>0</v>
      </c>
      <c r="K1619" s="231" t="s">
        <v>249</v>
      </c>
      <c r="L1619" s="46"/>
      <c r="M1619" s="236" t="s">
        <v>1</v>
      </c>
      <c r="N1619" s="237" t="s">
        <v>43</v>
      </c>
      <c r="O1619" s="93"/>
      <c r="P1619" s="238">
        <f>O1619*H1619</f>
        <v>0</v>
      </c>
      <c r="Q1619" s="238">
        <v>0.00010000000000000001</v>
      </c>
      <c r="R1619" s="238">
        <f>Q1619*H1619</f>
        <v>0.28537800000000002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1097</v>
      </c>
      <c r="AT1619" s="240" t="s">
        <v>245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2312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2313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2" customFormat="1">
      <c r="A1621" s="40"/>
      <c r="B1621" s="41"/>
      <c r="C1621" s="42"/>
      <c r="D1621" s="247" t="s">
        <v>254</v>
      </c>
      <c r="E1621" s="42"/>
      <c r="F1621" s="248" t="s">
        <v>2314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254</v>
      </c>
      <c r="AU1621" s="19" t="s">
        <v>87</v>
      </c>
    </row>
    <row r="1622" s="13" customFormat="1">
      <c r="A1622" s="13"/>
      <c r="B1622" s="249"/>
      <c r="C1622" s="250"/>
      <c r="D1622" s="242" t="s">
        <v>256</v>
      </c>
      <c r="E1622" s="251" t="s">
        <v>1</v>
      </c>
      <c r="F1622" s="252" t="s">
        <v>2302</v>
      </c>
      <c r="G1622" s="250"/>
      <c r="H1622" s="251" t="s">
        <v>1</v>
      </c>
      <c r="I1622" s="253"/>
      <c r="J1622" s="250"/>
      <c r="K1622" s="250"/>
      <c r="L1622" s="254"/>
      <c r="M1622" s="255"/>
      <c r="N1622" s="256"/>
      <c r="O1622" s="256"/>
      <c r="P1622" s="256"/>
      <c r="Q1622" s="256"/>
      <c r="R1622" s="256"/>
      <c r="S1622" s="256"/>
      <c r="T1622" s="25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8" t="s">
        <v>256</v>
      </c>
      <c r="AU1622" s="258" t="s">
        <v>87</v>
      </c>
      <c r="AV1622" s="13" t="s">
        <v>85</v>
      </c>
      <c r="AW1622" s="13" t="s">
        <v>36</v>
      </c>
      <c r="AX1622" s="13" t="s">
        <v>78</v>
      </c>
      <c r="AY1622" s="258" t="s">
        <v>242</v>
      </c>
    </row>
    <row r="1623" s="14" customFormat="1">
      <c r="A1623" s="14"/>
      <c r="B1623" s="259"/>
      <c r="C1623" s="260"/>
      <c r="D1623" s="242" t="s">
        <v>256</v>
      </c>
      <c r="E1623" s="261" t="s">
        <v>1</v>
      </c>
      <c r="F1623" s="262" t="s">
        <v>2303</v>
      </c>
      <c r="G1623" s="260"/>
      <c r="H1623" s="263">
        <v>607.54000000000008</v>
      </c>
      <c r="I1623" s="264"/>
      <c r="J1623" s="260"/>
      <c r="K1623" s="260"/>
      <c r="L1623" s="265"/>
      <c r="M1623" s="266"/>
      <c r="N1623" s="267"/>
      <c r="O1623" s="267"/>
      <c r="P1623" s="267"/>
      <c r="Q1623" s="267"/>
      <c r="R1623" s="267"/>
      <c r="S1623" s="267"/>
      <c r="T1623" s="26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9" t="s">
        <v>256</v>
      </c>
      <c r="AU1623" s="269" t="s">
        <v>87</v>
      </c>
      <c r="AV1623" s="14" t="s">
        <v>87</v>
      </c>
      <c r="AW1623" s="14" t="s">
        <v>36</v>
      </c>
      <c r="AX1623" s="14" t="s">
        <v>78</v>
      </c>
      <c r="AY1623" s="269" t="s">
        <v>242</v>
      </c>
    </row>
    <row r="1624" s="14" customFormat="1">
      <c r="A1624" s="14"/>
      <c r="B1624" s="259"/>
      <c r="C1624" s="260"/>
      <c r="D1624" s="242" t="s">
        <v>256</v>
      </c>
      <c r="E1624" s="261" t="s">
        <v>1</v>
      </c>
      <c r="F1624" s="262" t="s">
        <v>2304</v>
      </c>
      <c r="G1624" s="260"/>
      <c r="H1624" s="263">
        <v>844.68000000000018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9" t="s">
        <v>256</v>
      </c>
      <c r="AU1624" s="269" t="s">
        <v>87</v>
      </c>
      <c r="AV1624" s="14" t="s">
        <v>87</v>
      </c>
      <c r="AW1624" s="14" t="s">
        <v>36</v>
      </c>
      <c r="AX1624" s="14" t="s">
        <v>78</v>
      </c>
      <c r="AY1624" s="269" t="s">
        <v>242</v>
      </c>
    </row>
    <row r="1625" s="14" customFormat="1">
      <c r="A1625" s="14"/>
      <c r="B1625" s="259"/>
      <c r="C1625" s="260"/>
      <c r="D1625" s="242" t="s">
        <v>256</v>
      </c>
      <c r="E1625" s="261" t="s">
        <v>1</v>
      </c>
      <c r="F1625" s="262" t="s">
        <v>2305</v>
      </c>
      <c r="G1625" s="260"/>
      <c r="H1625" s="263">
        <v>38.5</v>
      </c>
      <c r="I1625" s="264"/>
      <c r="J1625" s="260"/>
      <c r="K1625" s="260"/>
      <c r="L1625" s="265"/>
      <c r="M1625" s="266"/>
      <c r="N1625" s="267"/>
      <c r="O1625" s="267"/>
      <c r="P1625" s="267"/>
      <c r="Q1625" s="267"/>
      <c r="R1625" s="267"/>
      <c r="S1625" s="267"/>
      <c r="T1625" s="26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9" t="s">
        <v>256</v>
      </c>
      <c r="AU1625" s="269" t="s">
        <v>87</v>
      </c>
      <c r="AV1625" s="14" t="s">
        <v>87</v>
      </c>
      <c r="AW1625" s="14" t="s">
        <v>36</v>
      </c>
      <c r="AX1625" s="14" t="s">
        <v>78</v>
      </c>
      <c r="AY1625" s="269" t="s">
        <v>242</v>
      </c>
    </row>
    <row r="1626" s="14" customFormat="1">
      <c r="A1626" s="14"/>
      <c r="B1626" s="259"/>
      <c r="C1626" s="260"/>
      <c r="D1626" s="242" t="s">
        <v>256</v>
      </c>
      <c r="E1626" s="261" t="s">
        <v>1</v>
      </c>
      <c r="F1626" s="262" t="s">
        <v>2306</v>
      </c>
      <c r="G1626" s="260"/>
      <c r="H1626" s="263">
        <v>202.78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9" t="s">
        <v>256</v>
      </c>
      <c r="AU1626" s="269" t="s">
        <v>87</v>
      </c>
      <c r="AV1626" s="14" t="s">
        <v>87</v>
      </c>
      <c r="AW1626" s="14" t="s">
        <v>36</v>
      </c>
      <c r="AX1626" s="14" t="s">
        <v>78</v>
      </c>
      <c r="AY1626" s="269" t="s">
        <v>242</v>
      </c>
    </row>
    <row r="1627" s="14" customFormat="1">
      <c r="A1627" s="14"/>
      <c r="B1627" s="259"/>
      <c r="C1627" s="260"/>
      <c r="D1627" s="242" t="s">
        <v>256</v>
      </c>
      <c r="E1627" s="261" t="s">
        <v>1</v>
      </c>
      <c r="F1627" s="262" t="s">
        <v>2307</v>
      </c>
      <c r="G1627" s="260"/>
      <c r="H1627" s="263">
        <v>807.08000000000004</v>
      </c>
      <c r="I1627" s="264"/>
      <c r="J1627" s="260"/>
      <c r="K1627" s="260"/>
      <c r="L1627" s="265"/>
      <c r="M1627" s="266"/>
      <c r="N1627" s="267"/>
      <c r="O1627" s="267"/>
      <c r="P1627" s="267"/>
      <c r="Q1627" s="267"/>
      <c r="R1627" s="267"/>
      <c r="S1627" s="267"/>
      <c r="T1627" s="26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9" t="s">
        <v>256</v>
      </c>
      <c r="AU1627" s="269" t="s">
        <v>87</v>
      </c>
      <c r="AV1627" s="14" t="s">
        <v>87</v>
      </c>
      <c r="AW1627" s="14" t="s">
        <v>36</v>
      </c>
      <c r="AX1627" s="14" t="s">
        <v>78</v>
      </c>
      <c r="AY1627" s="269" t="s">
        <v>242</v>
      </c>
    </row>
    <row r="1628" s="14" customFormat="1">
      <c r="A1628" s="14"/>
      <c r="B1628" s="259"/>
      <c r="C1628" s="260"/>
      <c r="D1628" s="242" t="s">
        <v>256</v>
      </c>
      <c r="E1628" s="261" t="s">
        <v>1</v>
      </c>
      <c r="F1628" s="262" t="s">
        <v>2308</v>
      </c>
      <c r="G1628" s="260"/>
      <c r="H1628" s="263">
        <v>353.19999999999999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9" t="s">
        <v>256</v>
      </c>
      <c r="AU1628" s="269" t="s">
        <v>87</v>
      </c>
      <c r="AV1628" s="14" t="s">
        <v>87</v>
      </c>
      <c r="AW1628" s="14" t="s">
        <v>36</v>
      </c>
      <c r="AX1628" s="14" t="s">
        <v>78</v>
      </c>
      <c r="AY1628" s="269" t="s">
        <v>242</v>
      </c>
    </row>
    <row r="1629" s="15" customFormat="1">
      <c r="A1629" s="15"/>
      <c r="B1629" s="270"/>
      <c r="C1629" s="271"/>
      <c r="D1629" s="242" t="s">
        <v>256</v>
      </c>
      <c r="E1629" s="272" t="s">
        <v>1</v>
      </c>
      <c r="F1629" s="273" t="s">
        <v>269</v>
      </c>
      <c r="G1629" s="271"/>
      <c r="H1629" s="274">
        <v>2853.7800000000002</v>
      </c>
      <c r="I1629" s="275"/>
      <c r="J1629" s="271"/>
      <c r="K1629" s="271"/>
      <c r="L1629" s="276"/>
      <c r="M1629" s="277"/>
      <c r="N1629" s="278"/>
      <c r="O1629" s="278"/>
      <c r="P1629" s="278"/>
      <c r="Q1629" s="278"/>
      <c r="R1629" s="278"/>
      <c r="S1629" s="278"/>
      <c r="T1629" s="279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80" t="s">
        <v>256</v>
      </c>
      <c r="AU1629" s="280" t="s">
        <v>87</v>
      </c>
      <c r="AV1629" s="15" t="s">
        <v>250</v>
      </c>
      <c r="AW1629" s="15" t="s">
        <v>36</v>
      </c>
      <c r="AX1629" s="15" t="s">
        <v>85</v>
      </c>
      <c r="AY1629" s="280" t="s">
        <v>242</v>
      </c>
    </row>
    <row r="1630" s="2" customFormat="1" ht="24.15" customHeight="1">
      <c r="A1630" s="40"/>
      <c r="B1630" s="41"/>
      <c r="C1630" s="229" t="s">
        <v>2315</v>
      </c>
      <c r="D1630" s="229" t="s">
        <v>245</v>
      </c>
      <c r="E1630" s="230" t="s">
        <v>2316</v>
      </c>
      <c r="F1630" s="231" t="s">
        <v>2317</v>
      </c>
      <c r="G1630" s="232" t="s">
        <v>248</v>
      </c>
      <c r="H1630" s="233">
        <v>2853.7800000000002</v>
      </c>
      <c r="I1630" s="234"/>
      <c r="J1630" s="235">
        <f>ROUND(I1630*H1630,2)</f>
        <v>0</v>
      </c>
      <c r="K1630" s="231" t="s">
        <v>249</v>
      </c>
      <c r="L1630" s="46"/>
      <c r="M1630" s="236" t="s">
        <v>1</v>
      </c>
      <c r="N1630" s="237" t="s">
        <v>43</v>
      </c>
      <c r="O1630" s="93"/>
      <c r="P1630" s="238">
        <f>O1630*H1630</f>
        <v>0</v>
      </c>
      <c r="Q1630" s="238">
        <v>0.00036000000000000002</v>
      </c>
      <c r="R1630" s="238">
        <f>Q1630*H1630</f>
        <v>1.0273608000000001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1097</v>
      </c>
      <c r="AT1630" s="240" t="s">
        <v>245</v>
      </c>
      <c r="AU1630" s="240" t="s">
        <v>87</v>
      </c>
      <c r="AY1630" s="19" t="s">
        <v>242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9" t="s">
        <v>85</v>
      </c>
      <c r="BK1630" s="241">
        <f>ROUND(I1630*H1630,2)</f>
        <v>0</v>
      </c>
      <c r="BL1630" s="19" t="s">
        <v>1097</v>
      </c>
      <c r="BM1630" s="240" t="s">
        <v>2318</v>
      </c>
    </row>
    <row r="1631" s="2" customFormat="1">
      <c r="A1631" s="40"/>
      <c r="B1631" s="41"/>
      <c r="C1631" s="42"/>
      <c r="D1631" s="242" t="s">
        <v>252</v>
      </c>
      <c r="E1631" s="42"/>
      <c r="F1631" s="243" t="s">
        <v>2319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252</v>
      </c>
      <c r="AU1631" s="19" t="s">
        <v>87</v>
      </c>
    </row>
    <row r="1632" s="2" customFormat="1">
      <c r="A1632" s="40"/>
      <c r="B1632" s="41"/>
      <c r="C1632" s="42"/>
      <c r="D1632" s="247" t="s">
        <v>254</v>
      </c>
      <c r="E1632" s="42"/>
      <c r="F1632" s="248" t="s">
        <v>2320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254</v>
      </c>
      <c r="AU1632" s="19" t="s">
        <v>87</v>
      </c>
    </row>
    <row r="1633" s="13" customFormat="1">
      <c r="A1633" s="13"/>
      <c r="B1633" s="249"/>
      <c r="C1633" s="250"/>
      <c r="D1633" s="242" t="s">
        <v>256</v>
      </c>
      <c r="E1633" s="251" t="s">
        <v>1</v>
      </c>
      <c r="F1633" s="252" t="s">
        <v>2302</v>
      </c>
      <c r="G1633" s="250"/>
      <c r="H1633" s="251" t="s">
        <v>1</v>
      </c>
      <c r="I1633" s="253"/>
      <c r="J1633" s="250"/>
      <c r="K1633" s="250"/>
      <c r="L1633" s="254"/>
      <c r="M1633" s="255"/>
      <c r="N1633" s="256"/>
      <c r="O1633" s="256"/>
      <c r="P1633" s="256"/>
      <c r="Q1633" s="256"/>
      <c r="R1633" s="256"/>
      <c r="S1633" s="256"/>
      <c r="T1633" s="257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8" t="s">
        <v>256</v>
      </c>
      <c r="AU1633" s="258" t="s">
        <v>87</v>
      </c>
      <c r="AV1633" s="13" t="s">
        <v>85</v>
      </c>
      <c r="AW1633" s="13" t="s">
        <v>36</v>
      </c>
      <c r="AX1633" s="13" t="s">
        <v>78</v>
      </c>
      <c r="AY1633" s="258" t="s">
        <v>242</v>
      </c>
    </row>
    <row r="1634" s="14" customFormat="1">
      <c r="A1634" s="14"/>
      <c r="B1634" s="259"/>
      <c r="C1634" s="260"/>
      <c r="D1634" s="242" t="s">
        <v>256</v>
      </c>
      <c r="E1634" s="261" t="s">
        <v>1</v>
      </c>
      <c r="F1634" s="262" t="s">
        <v>2303</v>
      </c>
      <c r="G1634" s="260"/>
      <c r="H1634" s="263">
        <v>607.54000000000008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9" t="s">
        <v>256</v>
      </c>
      <c r="AU1634" s="269" t="s">
        <v>87</v>
      </c>
      <c r="AV1634" s="14" t="s">
        <v>87</v>
      </c>
      <c r="AW1634" s="14" t="s">
        <v>36</v>
      </c>
      <c r="AX1634" s="14" t="s">
        <v>78</v>
      </c>
      <c r="AY1634" s="269" t="s">
        <v>242</v>
      </c>
    </row>
    <row r="1635" s="14" customFormat="1">
      <c r="A1635" s="14"/>
      <c r="B1635" s="259"/>
      <c r="C1635" s="260"/>
      <c r="D1635" s="242" t="s">
        <v>256</v>
      </c>
      <c r="E1635" s="261" t="s">
        <v>1</v>
      </c>
      <c r="F1635" s="262" t="s">
        <v>2304</v>
      </c>
      <c r="G1635" s="260"/>
      <c r="H1635" s="263">
        <v>844.68000000000018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9" t="s">
        <v>256</v>
      </c>
      <c r="AU1635" s="269" t="s">
        <v>87</v>
      </c>
      <c r="AV1635" s="14" t="s">
        <v>87</v>
      </c>
      <c r="AW1635" s="14" t="s">
        <v>36</v>
      </c>
      <c r="AX1635" s="14" t="s">
        <v>78</v>
      </c>
      <c r="AY1635" s="269" t="s">
        <v>242</v>
      </c>
    </row>
    <row r="1636" s="14" customFormat="1">
      <c r="A1636" s="14"/>
      <c r="B1636" s="259"/>
      <c r="C1636" s="260"/>
      <c r="D1636" s="242" t="s">
        <v>256</v>
      </c>
      <c r="E1636" s="261" t="s">
        <v>1</v>
      </c>
      <c r="F1636" s="262" t="s">
        <v>2305</v>
      </c>
      <c r="G1636" s="260"/>
      <c r="H1636" s="263">
        <v>38.5</v>
      </c>
      <c r="I1636" s="264"/>
      <c r="J1636" s="260"/>
      <c r="K1636" s="260"/>
      <c r="L1636" s="265"/>
      <c r="M1636" s="266"/>
      <c r="N1636" s="267"/>
      <c r="O1636" s="267"/>
      <c r="P1636" s="267"/>
      <c r="Q1636" s="267"/>
      <c r="R1636" s="267"/>
      <c r="S1636" s="267"/>
      <c r="T1636" s="26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9" t="s">
        <v>256</v>
      </c>
      <c r="AU1636" s="269" t="s">
        <v>87</v>
      </c>
      <c r="AV1636" s="14" t="s">
        <v>87</v>
      </c>
      <c r="AW1636" s="14" t="s">
        <v>36</v>
      </c>
      <c r="AX1636" s="14" t="s">
        <v>78</v>
      </c>
      <c r="AY1636" s="269" t="s">
        <v>242</v>
      </c>
    </row>
    <row r="1637" s="14" customFormat="1">
      <c r="A1637" s="14"/>
      <c r="B1637" s="259"/>
      <c r="C1637" s="260"/>
      <c r="D1637" s="242" t="s">
        <v>256</v>
      </c>
      <c r="E1637" s="261" t="s">
        <v>1</v>
      </c>
      <c r="F1637" s="262" t="s">
        <v>2306</v>
      </c>
      <c r="G1637" s="260"/>
      <c r="H1637" s="263">
        <v>202.78</v>
      </c>
      <c r="I1637" s="264"/>
      <c r="J1637" s="260"/>
      <c r="K1637" s="260"/>
      <c r="L1637" s="265"/>
      <c r="M1637" s="266"/>
      <c r="N1637" s="267"/>
      <c r="O1637" s="267"/>
      <c r="P1637" s="267"/>
      <c r="Q1637" s="267"/>
      <c r="R1637" s="267"/>
      <c r="S1637" s="267"/>
      <c r="T1637" s="26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9" t="s">
        <v>256</v>
      </c>
      <c r="AU1637" s="269" t="s">
        <v>87</v>
      </c>
      <c r="AV1637" s="14" t="s">
        <v>87</v>
      </c>
      <c r="AW1637" s="14" t="s">
        <v>36</v>
      </c>
      <c r="AX1637" s="14" t="s">
        <v>78</v>
      </c>
      <c r="AY1637" s="269" t="s">
        <v>242</v>
      </c>
    </row>
    <row r="1638" s="14" customFormat="1">
      <c r="A1638" s="14"/>
      <c r="B1638" s="259"/>
      <c r="C1638" s="260"/>
      <c r="D1638" s="242" t="s">
        <v>256</v>
      </c>
      <c r="E1638" s="261" t="s">
        <v>1</v>
      </c>
      <c r="F1638" s="262" t="s">
        <v>2307</v>
      </c>
      <c r="G1638" s="260"/>
      <c r="H1638" s="263">
        <v>807.08000000000004</v>
      </c>
      <c r="I1638" s="264"/>
      <c r="J1638" s="260"/>
      <c r="K1638" s="260"/>
      <c r="L1638" s="265"/>
      <c r="M1638" s="266"/>
      <c r="N1638" s="267"/>
      <c r="O1638" s="267"/>
      <c r="P1638" s="267"/>
      <c r="Q1638" s="267"/>
      <c r="R1638" s="267"/>
      <c r="S1638" s="267"/>
      <c r="T1638" s="26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9" t="s">
        <v>256</v>
      </c>
      <c r="AU1638" s="269" t="s">
        <v>87</v>
      </c>
      <c r="AV1638" s="14" t="s">
        <v>87</v>
      </c>
      <c r="AW1638" s="14" t="s">
        <v>36</v>
      </c>
      <c r="AX1638" s="14" t="s">
        <v>78</v>
      </c>
      <c r="AY1638" s="269" t="s">
        <v>242</v>
      </c>
    </row>
    <row r="1639" s="14" customFormat="1">
      <c r="A1639" s="14"/>
      <c r="B1639" s="259"/>
      <c r="C1639" s="260"/>
      <c r="D1639" s="242" t="s">
        <v>256</v>
      </c>
      <c r="E1639" s="261" t="s">
        <v>1</v>
      </c>
      <c r="F1639" s="262" t="s">
        <v>2308</v>
      </c>
      <c r="G1639" s="260"/>
      <c r="H1639" s="263">
        <v>353.19999999999999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256</v>
      </c>
      <c r="AU1639" s="269" t="s">
        <v>87</v>
      </c>
      <c r="AV1639" s="14" t="s">
        <v>87</v>
      </c>
      <c r="AW1639" s="14" t="s">
        <v>36</v>
      </c>
      <c r="AX1639" s="14" t="s">
        <v>78</v>
      </c>
      <c r="AY1639" s="269" t="s">
        <v>242</v>
      </c>
    </row>
    <row r="1640" s="15" customFormat="1">
      <c r="A1640" s="15"/>
      <c r="B1640" s="270"/>
      <c r="C1640" s="271"/>
      <c r="D1640" s="242" t="s">
        <v>256</v>
      </c>
      <c r="E1640" s="272" t="s">
        <v>1</v>
      </c>
      <c r="F1640" s="273" t="s">
        <v>269</v>
      </c>
      <c r="G1640" s="271"/>
      <c r="H1640" s="274">
        <v>2853.7800000000002</v>
      </c>
      <c r="I1640" s="275"/>
      <c r="J1640" s="271"/>
      <c r="K1640" s="271"/>
      <c r="L1640" s="276"/>
      <c r="M1640" s="277"/>
      <c r="N1640" s="278"/>
      <c r="O1640" s="278"/>
      <c r="P1640" s="278"/>
      <c r="Q1640" s="278"/>
      <c r="R1640" s="278"/>
      <c r="S1640" s="278"/>
      <c r="T1640" s="279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0" t="s">
        <v>256</v>
      </c>
      <c r="AU1640" s="280" t="s">
        <v>87</v>
      </c>
      <c r="AV1640" s="15" t="s">
        <v>250</v>
      </c>
      <c r="AW1640" s="15" t="s">
        <v>36</v>
      </c>
      <c r="AX1640" s="15" t="s">
        <v>85</v>
      </c>
      <c r="AY1640" s="280" t="s">
        <v>242</v>
      </c>
    </row>
    <row r="1641" s="2" customFormat="1" ht="24.15" customHeight="1">
      <c r="A1641" s="40"/>
      <c r="B1641" s="41"/>
      <c r="C1641" s="229" t="s">
        <v>7</v>
      </c>
      <c r="D1641" s="229" t="s">
        <v>245</v>
      </c>
      <c r="E1641" s="230" t="s">
        <v>2321</v>
      </c>
      <c r="F1641" s="231" t="s">
        <v>2322</v>
      </c>
      <c r="G1641" s="232" t="s">
        <v>248</v>
      </c>
      <c r="H1641" s="233">
        <v>665.62800000000004</v>
      </c>
      <c r="I1641" s="234"/>
      <c r="J1641" s="235">
        <f>ROUND(I1641*H1641,2)</f>
        <v>0</v>
      </c>
      <c r="K1641" s="231" t="s">
        <v>249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0.00029</v>
      </c>
      <c r="R1641" s="238">
        <f>Q1641*H1641</f>
        <v>0.19303212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2323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2324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>
      <c r="A1643" s="40"/>
      <c r="B1643" s="41"/>
      <c r="C1643" s="42"/>
      <c r="D1643" s="247" t="s">
        <v>254</v>
      </c>
      <c r="E1643" s="42"/>
      <c r="F1643" s="248" t="s">
        <v>2325</v>
      </c>
      <c r="G1643" s="42"/>
      <c r="H1643" s="42"/>
      <c r="I1643" s="244"/>
      <c r="J1643" s="42"/>
      <c r="K1643" s="42"/>
      <c r="L1643" s="46"/>
      <c r="M1643" s="245"/>
      <c r="N1643" s="246"/>
      <c r="O1643" s="93"/>
      <c r="P1643" s="93"/>
      <c r="Q1643" s="93"/>
      <c r="R1643" s="93"/>
      <c r="S1643" s="93"/>
      <c r="T1643" s="94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254</v>
      </c>
      <c r="AU1643" s="19" t="s">
        <v>87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2326</v>
      </c>
      <c r="G1644" s="260"/>
      <c r="H1644" s="263">
        <v>86.927999999999997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2327</v>
      </c>
      <c r="G1645" s="260"/>
      <c r="H1645" s="263">
        <v>578.70000000000005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5" customFormat="1">
      <c r="A1646" s="15"/>
      <c r="B1646" s="270"/>
      <c r="C1646" s="271"/>
      <c r="D1646" s="242" t="s">
        <v>256</v>
      </c>
      <c r="E1646" s="272" t="s">
        <v>1</v>
      </c>
      <c r="F1646" s="273" t="s">
        <v>269</v>
      </c>
      <c r="G1646" s="271"/>
      <c r="H1646" s="274">
        <v>665.62800000000004</v>
      </c>
      <c r="I1646" s="275"/>
      <c r="J1646" s="271"/>
      <c r="K1646" s="271"/>
      <c r="L1646" s="276"/>
      <c r="M1646" s="277"/>
      <c r="N1646" s="278"/>
      <c r="O1646" s="278"/>
      <c r="P1646" s="278"/>
      <c r="Q1646" s="278"/>
      <c r="R1646" s="278"/>
      <c r="S1646" s="278"/>
      <c r="T1646" s="279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0" t="s">
        <v>256</v>
      </c>
      <c r="AU1646" s="280" t="s">
        <v>87</v>
      </c>
      <c r="AV1646" s="15" t="s">
        <v>250</v>
      </c>
      <c r="AW1646" s="15" t="s">
        <v>36</v>
      </c>
      <c r="AX1646" s="15" t="s">
        <v>85</v>
      </c>
      <c r="AY1646" s="280" t="s">
        <v>242</v>
      </c>
    </row>
    <row r="1647" s="2" customFormat="1" ht="24.15" customHeight="1">
      <c r="A1647" s="40"/>
      <c r="B1647" s="41"/>
      <c r="C1647" s="229" t="s">
        <v>2328</v>
      </c>
      <c r="D1647" s="229" t="s">
        <v>245</v>
      </c>
      <c r="E1647" s="230" t="s">
        <v>2329</v>
      </c>
      <c r="F1647" s="231" t="s">
        <v>2330</v>
      </c>
      <c r="G1647" s="232" t="s">
        <v>248</v>
      </c>
      <c r="H1647" s="233">
        <v>665.62800000000004</v>
      </c>
      <c r="I1647" s="234"/>
      <c r="J1647" s="235">
        <f>ROUND(I1647*H1647,2)</f>
        <v>0</v>
      </c>
      <c r="K1647" s="231" t="s">
        <v>249</v>
      </c>
      <c r="L1647" s="46"/>
      <c r="M1647" s="236" t="s">
        <v>1</v>
      </c>
      <c r="N1647" s="237" t="s">
        <v>43</v>
      </c>
      <c r="O1647" s="93"/>
      <c r="P1647" s="238">
        <f>O1647*H1647</f>
        <v>0</v>
      </c>
      <c r="Q1647" s="238">
        <v>0.00066</v>
      </c>
      <c r="R1647" s="238">
        <f>Q1647*H1647</f>
        <v>0.43931448000000001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1097</v>
      </c>
      <c r="AT1647" s="240" t="s">
        <v>245</v>
      </c>
      <c r="AU1647" s="240" t="s">
        <v>87</v>
      </c>
      <c r="AY1647" s="19" t="s">
        <v>242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85</v>
      </c>
      <c r="BK1647" s="241">
        <f>ROUND(I1647*H1647,2)</f>
        <v>0</v>
      </c>
      <c r="BL1647" s="19" t="s">
        <v>1097</v>
      </c>
      <c r="BM1647" s="240" t="s">
        <v>2331</v>
      </c>
    </row>
    <row r="1648" s="2" customFormat="1">
      <c r="A1648" s="40"/>
      <c r="B1648" s="41"/>
      <c r="C1648" s="42"/>
      <c r="D1648" s="242" t="s">
        <v>252</v>
      </c>
      <c r="E1648" s="42"/>
      <c r="F1648" s="243" t="s">
        <v>2332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252</v>
      </c>
      <c r="AU1648" s="19" t="s">
        <v>87</v>
      </c>
    </row>
    <row r="1649" s="2" customFormat="1">
      <c r="A1649" s="40"/>
      <c r="B1649" s="41"/>
      <c r="C1649" s="42"/>
      <c r="D1649" s="247" t="s">
        <v>254</v>
      </c>
      <c r="E1649" s="42"/>
      <c r="F1649" s="248" t="s">
        <v>2333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254</v>
      </c>
      <c r="AU1649" s="19" t="s">
        <v>87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2326</v>
      </c>
      <c r="G1650" s="260"/>
      <c r="H1650" s="263">
        <v>86.927999999999997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2327</v>
      </c>
      <c r="G1651" s="260"/>
      <c r="H1651" s="263">
        <v>578.70000000000005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5" customFormat="1">
      <c r="A1652" s="15"/>
      <c r="B1652" s="270"/>
      <c r="C1652" s="271"/>
      <c r="D1652" s="242" t="s">
        <v>256</v>
      </c>
      <c r="E1652" s="272" t="s">
        <v>1</v>
      </c>
      <c r="F1652" s="273" t="s">
        <v>269</v>
      </c>
      <c r="G1652" s="271"/>
      <c r="H1652" s="274">
        <v>665.62800000000004</v>
      </c>
      <c r="I1652" s="275"/>
      <c r="J1652" s="271"/>
      <c r="K1652" s="271"/>
      <c r="L1652" s="276"/>
      <c r="M1652" s="277"/>
      <c r="N1652" s="278"/>
      <c r="O1652" s="278"/>
      <c r="P1652" s="278"/>
      <c r="Q1652" s="278"/>
      <c r="R1652" s="278"/>
      <c r="S1652" s="278"/>
      <c r="T1652" s="27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0" t="s">
        <v>256</v>
      </c>
      <c r="AU1652" s="280" t="s">
        <v>87</v>
      </c>
      <c r="AV1652" s="15" t="s">
        <v>250</v>
      </c>
      <c r="AW1652" s="15" t="s">
        <v>36</v>
      </c>
      <c r="AX1652" s="15" t="s">
        <v>85</v>
      </c>
      <c r="AY1652" s="280" t="s">
        <v>242</v>
      </c>
    </row>
    <row r="1653" s="2" customFormat="1" ht="24.15" customHeight="1">
      <c r="A1653" s="40"/>
      <c r="B1653" s="41"/>
      <c r="C1653" s="229" t="s">
        <v>2334</v>
      </c>
      <c r="D1653" s="229" t="s">
        <v>245</v>
      </c>
      <c r="E1653" s="230" t="s">
        <v>2329</v>
      </c>
      <c r="F1653" s="231" t="s">
        <v>2330</v>
      </c>
      <c r="G1653" s="232" t="s">
        <v>248</v>
      </c>
      <c r="H1653" s="233">
        <v>13.323</v>
      </c>
      <c r="I1653" s="234"/>
      <c r="J1653" s="235">
        <f>ROUND(I1653*H1653,2)</f>
        <v>0</v>
      </c>
      <c r="K1653" s="231" t="s">
        <v>249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0.00066</v>
      </c>
      <c r="R1653" s="238">
        <f>Q1653*H1653</f>
        <v>0.0087931799999999994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2335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2332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>
      <c r="A1655" s="40"/>
      <c r="B1655" s="41"/>
      <c r="C1655" s="42"/>
      <c r="D1655" s="247" t="s">
        <v>254</v>
      </c>
      <c r="E1655" s="42"/>
      <c r="F1655" s="248" t="s">
        <v>2333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254</v>
      </c>
      <c r="AU1655" s="19" t="s">
        <v>87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1082</v>
      </c>
      <c r="G1656" s="260"/>
      <c r="H1656" s="263">
        <v>13.322499999999998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85</v>
      </c>
      <c r="AY1656" s="269" t="s">
        <v>242</v>
      </c>
    </row>
    <row r="1657" s="12" customFormat="1" ht="22.8" customHeight="1">
      <c r="A1657" s="12"/>
      <c r="B1657" s="213"/>
      <c r="C1657" s="214"/>
      <c r="D1657" s="215" t="s">
        <v>77</v>
      </c>
      <c r="E1657" s="227" t="s">
        <v>2336</v>
      </c>
      <c r="F1657" s="227" t="s">
        <v>2337</v>
      </c>
      <c r="G1657" s="214"/>
      <c r="H1657" s="214"/>
      <c r="I1657" s="217"/>
      <c r="J1657" s="228">
        <f>BK1657</f>
        <v>0</v>
      </c>
      <c r="K1657" s="214"/>
      <c r="L1657" s="219"/>
      <c r="M1657" s="220"/>
      <c r="N1657" s="221"/>
      <c r="O1657" s="221"/>
      <c r="P1657" s="222">
        <f>SUM(P1658:P1687)</f>
        <v>0</v>
      </c>
      <c r="Q1657" s="221"/>
      <c r="R1657" s="222">
        <f>SUM(R1658:R1687)</f>
        <v>2.1238167999999997</v>
      </c>
      <c r="S1657" s="221"/>
      <c r="T1657" s="223">
        <f>SUM(T1658:T1687)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24" t="s">
        <v>87</v>
      </c>
      <c r="AT1657" s="225" t="s">
        <v>77</v>
      </c>
      <c r="AU1657" s="225" t="s">
        <v>85</v>
      </c>
      <c r="AY1657" s="224" t="s">
        <v>242</v>
      </c>
      <c r="BK1657" s="226">
        <f>SUM(BK1658:BK1687)</f>
        <v>0</v>
      </c>
    </row>
    <row r="1658" s="2" customFormat="1" ht="24.15" customHeight="1">
      <c r="A1658" s="40"/>
      <c r="B1658" s="41"/>
      <c r="C1658" s="229" t="s">
        <v>2338</v>
      </c>
      <c r="D1658" s="229" t="s">
        <v>245</v>
      </c>
      <c r="E1658" s="230" t="s">
        <v>2339</v>
      </c>
      <c r="F1658" s="231" t="s">
        <v>2340</v>
      </c>
      <c r="G1658" s="232" t="s">
        <v>248</v>
      </c>
      <c r="H1658" s="233">
        <v>4334.3199999999997</v>
      </c>
      <c r="I1658" s="234"/>
      <c r="J1658" s="235">
        <f>ROUND(I1658*H1658,2)</f>
        <v>0</v>
      </c>
      <c r="K1658" s="231" t="s">
        <v>249</v>
      </c>
      <c r="L1658" s="46"/>
      <c r="M1658" s="236" t="s">
        <v>1</v>
      </c>
      <c r="N1658" s="237" t="s">
        <v>43</v>
      </c>
      <c r="O1658" s="93"/>
      <c r="P1658" s="238">
        <f>O1658*H1658</f>
        <v>0</v>
      </c>
      <c r="Q1658" s="238">
        <v>0</v>
      </c>
      <c r="R1658" s="238">
        <f>Q1658*H1658</f>
        <v>0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1097</v>
      </c>
      <c r="AT1658" s="240" t="s">
        <v>245</v>
      </c>
      <c r="AU1658" s="240" t="s">
        <v>87</v>
      </c>
      <c r="AY1658" s="19" t="s">
        <v>242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85</v>
      </c>
      <c r="BK1658" s="241">
        <f>ROUND(I1658*H1658,2)</f>
        <v>0</v>
      </c>
      <c r="BL1658" s="19" t="s">
        <v>1097</v>
      </c>
      <c r="BM1658" s="240" t="s">
        <v>2341</v>
      </c>
    </row>
    <row r="1659" s="2" customFormat="1">
      <c r="A1659" s="40"/>
      <c r="B1659" s="41"/>
      <c r="C1659" s="42"/>
      <c r="D1659" s="242" t="s">
        <v>252</v>
      </c>
      <c r="E1659" s="42"/>
      <c r="F1659" s="243" t="s">
        <v>2342</v>
      </c>
      <c r="G1659" s="42"/>
      <c r="H1659" s="42"/>
      <c r="I1659" s="244"/>
      <c r="J1659" s="42"/>
      <c r="K1659" s="42"/>
      <c r="L1659" s="46"/>
      <c r="M1659" s="245"/>
      <c r="N1659" s="246"/>
      <c r="O1659" s="93"/>
      <c r="P1659" s="93"/>
      <c r="Q1659" s="93"/>
      <c r="R1659" s="93"/>
      <c r="S1659" s="93"/>
      <c r="T1659" s="94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252</v>
      </c>
      <c r="AU1659" s="19" t="s">
        <v>87</v>
      </c>
    </row>
    <row r="1660" s="2" customFormat="1">
      <c r="A1660" s="40"/>
      <c r="B1660" s="41"/>
      <c r="C1660" s="42"/>
      <c r="D1660" s="247" t="s">
        <v>254</v>
      </c>
      <c r="E1660" s="42"/>
      <c r="F1660" s="248" t="s">
        <v>2343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254</v>
      </c>
      <c r="AU1660" s="19" t="s">
        <v>87</v>
      </c>
    </row>
    <row r="1661" s="14" customFormat="1">
      <c r="A1661" s="14"/>
      <c r="B1661" s="259"/>
      <c r="C1661" s="260"/>
      <c r="D1661" s="242" t="s">
        <v>256</v>
      </c>
      <c r="E1661" s="261" t="s">
        <v>1</v>
      </c>
      <c r="F1661" s="262" t="s">
        <v>2344</v>
      </c>
      <c r="G1661" s="260"/>
      <c r="H1661" s="263">
        <v>5057</v>
      </c>
      <c r="I1661" s="264"/>
      <c r="J1661" s="260"/>
      <c r="K1661" s="260"/>
      <c r="L1661" s="265"/>
      <c r="M1661" s="266"/>
      <c r="N1661" s="267"/>
      <c r="O1661" s="267"/>
      <c r="P1661" s="267"/>
      <c r="Q1661" s="267"/>
      <c r="R1661" s="267"/>
      <c r="S1661" s="267"/>
      <c r="T1661" s="26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9" t="s">
        <v>256</v>
      </c>
      <c r="AU1661" s="269" t="s">
        <v>87</v>
      </c>
      <c r="AV1661" s="14" t="s">
        <v>87</v>
      </c>
      <c r="AW1661" s="14" t="s">
        <v>36</v>
      </c>
      <c r="AX1661" s="14" t="s">
        <v>78</v>
      </c>
      <c r="AY1661" s="269" t="s">
        <v>242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2345</v>
      </c>
      <c r="G1662" s="260"/>
      <c r="H1662" s="263">
        <v>1238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78</v>
      </c>
      <c r="AY1662" s="269" t="s">
        <v>242</v>
      </c>
    </row>
    <row r="1663" s="14" customFormat="1">
      <c r="A1663" s="14"/>
      <c r="B1663" s="259"/>
      <c r="C1663" s="260"/>
      <c r="D1663" s="242" t="s">
        <v>256</v>
      </c>
      <c r="E1663" s="261" t="s">
        <v>1</v>
      </c>
      <c r="F1663" s="262" t="s">
        <v>2346</v>
      </c>
      <c r="G1663" s="260"/>
      <c r="H1663" s="263">
        <v>648.13000000000011</v>
      </c>
      <c r="I1663" s="264"/>
      <c r="J1663" s="260"/>
      <c r="K1663" s="260"/>
      <c r="L1663" s="265"/>
      <c r="M1663" s="266"/>
      <c r="N1663" s="267"/>
      <c r="O1663" s="267"/>
      <c r="P1663" s="267"/>
      <c r="Q1663" s="267"/>
      <c r="R1663" s="267"/>
      <c r="S1663" s="267"/>
      <c r="T1663" s="26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9" t="s">
        <v>256</v>
      </c>
      <c r="AU1663" s="269" t="s">
        <v>87</v>
      </c>
      <c r="AV1663" s="14" t="s">
        <v>87</v>
      </c>
      <c r="AW1663" s="14" t="s">
        <v>36</v>
      </c>
      <c r="AX1663" s="14" t="s">
        <v>78</v>
      </c>
      <c r="AY1663" s="269" t="s">
        <v>242</v>
      </c>
    </row>
    <row r="1664" s="14" customFormat="1">
      <c r="A1664" s="14"/>
      <c r="B1664" s="259"/>
      <c r="C1664" s="260"/>
      <c r="D1664" s="242" t="s">
        <v>256</v>
      </c>
      <c r="E1664" s="261" t="s">
        <v>1</v>
      </c>
      <c r="F1664" s="262" t="s">
        <v>2347</v>
      </c>
      <c r="G1664" s="260"/>
      <c r="H1664" s="263">
        <v>661.33000000000004</v>
      </c>
      <c r="I1664" s="264"/>
      <c r="J1664" s="260"/>
      <c r="K1664" s="260"/>
      <c r="L1664" s="265"/>
      <c r="M1664" s="266"/>
      <c r="N1664" s="267"/>
      <c r="O1664" s="267"/>
      <c r="P1664" s="267"/>
      <c r="Q1664" s="267"/>
      <c r="R1664" s="267"/>
      <c r="S1664" s="267"/>
      <c r="T1664" s="26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9" t="s">
        <v>256</v>
      </c>
      <c r="AU1664" s="269" t="s">
        <v>87</v>
      </c>
      <c r="AV1664" s="14" t="s">
        <v>87</v>
      </c>
      <c r="AW1664" s="14" t="s">
        <v>36</v>
      </c>
      <c r="AX1664" s="14" t="s">
        <v>78</v>
      </c>
      <c r="AY1664" s="269" t="s">
        <v>242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2348</v>
      </c>
      <c r="G1665" s="260"/>
      <c r="H1665" s="263">
        <v>-416.36000000000001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2349</v>
      </c>
      <c r="G1666" s="260"/>
      <c r="H1666" s="263">
        <v>-2853.7800000000002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78</v>
      </c>
      <c r="AY1666" s="269" t="s">
        <v>242</v>
      </c>
    </row>
    <row r="1667" s="15" customFormat="1">
      <c r="A1667" s="15"/>
      <c r="B1667" s="270"/>
      <c r="C1667" s="271"/>
      <c r="D1667" s="242" t="s">
        <v>256</v>
      </c>
      <c r="E1667" s="272" t="s">
        <v>1</v>
      </c>
      <c r="F1667" s="273" t="s">
        <v>269</v>
      </c>
      <c r="G1667" s="271"/>
      <c r="H1667" s="274">
        <v>4334.3199999999997</v>
      </c>
      <c r="I1667" s="275"/>
      <c r="J1667" s="271"/>
      <c r="K1667" s="271"/>
      <c r="L1667" s="276"/>
      <c r="M1667" s="277"/>
      <c r="N1667" s="278"/>
      <c r="O1667" s="278"/>
      <c r="P1667" s="278"/>
      <c r="Q1667" s="278"/>
      <c r="R1667" s="278"/>
      <c r="S1667" s="278"/>
      <c r="T1667" s="279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80" t="s">
        <v>256</v>
      </c>
      <c r="AU1667" s="280" t="s">
        <v>87</v>
      </c>
      <c r="AV1667" s="15" t="s">
        <v>250</v>
      </c>
      <c r="AW1667" s="15" t="s">
        <v>36</v>
      </c>
      <c r="AX1667" s="15" t="s">
        <v>85</v>
      </c>
      <c r="AY1667" s="280" t="s">
        <v>242</v>
      </c>
    </row>
    <row r="1668" s="2" customFormat="1" ht="24.15" customHeight="1">
      <c r="A1668" s="40"/>
      <c r="B1668" s="41"/>
      <c r="C1668" s="229" t="s">
        <v>2350</v>
      </c>
      <c r="D1668" s="229" t="s">
        <v>245</v>
      </c>
      <c r="E1668" s="230" t="s">
        <v>2351</v>
      </c>
      <c r="F1668" s="231" t="s">
        <v>2352</v>
      </c>
      <c r="G1668" s="232" t="s">
        <v>248</v>
      </c>
      <c r="H1668" s="233">
        <v>4334.3199999999997</v>
      </c>
      <c r="I1668" s="234"/>
      <c r="J1668" s="235">
        <f>ROUND(I1668*H1668,2)</f>
        <v>0</v>
      </c>
      <c r="K1668" s="231" t="s">
        <v>249</v>
      </c>
      <c r="L1668" s="46"/>
      <c r="M1668" s="236" t="s">
        <v>1</v>
      </c>
      <c r="N1668" s="237" t="s">
        <v>43</v>
      </c>
      <c r="O1668" s="93"/>
      <c r="P1668" s="238">
        <f>O1668*H1668</f>
        <v>0</v>
      </c>
      <c r="Q1668" s="238">
        <v>0.00020000000000000001</v>
      </c>
      <c r="R1668" s="238">
        <f>Q1668*H1668</f>
        <v>0.86686399999999997</v>
      </c>
      <c r="S1668" s="238">
        <v>0</v>
      </c>
      <c r="T1668" s="239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0" t="s">
        <v>1097</v>
      </c>
      <c r="AT1668" s="240" t="s">
        <v>245</v>
      </c>
      <c r="AU1668" s="240" t="s">
        <v>87</v>
      </c>
      <c r="AY1668" s="19" t="s">
        <v>242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9" t="s">
        <v>85</v>
      </c>
      <c r="BK1668" s="241">
        <f>ROUND(I1668*H1668,2)</f>
        <v>0</v>
      </c>
      <c r="BL1668" s="19" t="s">
        <v>1097</v>
      </c>
      <c r="BM1668" s="240" t="s">
        <v>2353</v>
      </c>
    </row>
    <row r="1669" s="2" customFormat="1">
      <c r="A1669" s="40"/>
      <c r="B1669" s="41"/>
      <c r="C1669" s="42"/>
      <c r="D1669" s="242" t="s">
        <v>252</v>
      </c>
      <c r="E1669" s="42"/>
      <c r="F1669" s="243" t="s">
        <v>2354</v>
      </c>
      <c r="G1669" s="42"/>
      <c r="H1669" s="42"/>
      <c r="I1669" s="244"/>
      <c r="J1669" s="42"/>
      <c r="K1669" s="42"/>
      <c r="L1669" s="46"/>
      <c r="M1669" s="245"/>
      <c r="N1669" s="246"/>
      <c r="O1669" s="93"/>
      <c r="P1669" s="93"/>
      <c r="Q1669" s="93"/>
      <c r="R1669" s="93"/>
      <c r="S1669" s="93"/>
      <c r="T1669" s="94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252</v>
      </c>
      <c r="AU1669" s="19" t="s">
        <v>87</v>
      </c>
    </row>
    <row r="1670" s="2" customFormat="1">
      <c r="A1670" s="40"/>
      <c r="B1670" s="41"/>
      <c r="C1670" s="42"/>
      <c r="D1670" s="247" t="s">
        <v>254</v>
      </c>
      <c r="E1670" s="42"/>
      <c r="F1670" s="248" t="s">
        <v>2355</v>
      </c>
      <c r="G1670" s="42"/>
      <c r="H1670" s="42"/>
      <c r="I1670" s="244"/>
      <c r="J1670" s="42"/>
      <c r="K1670" s="42"/>
      <c r="L1670" s="46"/>
      <c r="M1670" s="245"/>
      <c r="N1670" s="246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254</v>
      </c>
      <c r="AU1670" s="19" t="s">
        <v>87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2344</v>
      </c>
      <c r="G1671" s="260"/>
      <c r="H1671" s="263">
        <v>5057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2345</v>
      </c>
      <c r="G1672" s="260"/>
      <c r="H1672" s="263">
        <v>1238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4" customFormat="1">
      <c r="A1673" s="14"/>
      <c r="B1673" s="259"/>
      <c r="C1673" s="260"/>
      <c r="D1673" s="242" t="s">
        <v>256</v>
      </c>
      <c r="E1673" s="261" t="s">
        <v>1</v>
      </c>
      <c r="F1673" s="262" t="s">
        <v>2346</v>
      </c>
      <c r="G1673" s="260"/>
      <c r="H1673" s="263">
        <v>648.13000000000011</v>
      </c>
      <c r="I1673" s="264"/>
      <c r="J1673" s="260"/>
      <c r="K1673" s="260"/>
      <c r="L1673" s="265"/>
      <c r="M1673" s="266"/>
      <c r="N1673" s="267"/>
      <c r="O1673" s="267"/>
      <c r="P1673" s="267"/>
      <c r="Q1673" s="267"/>
      <c r="R1673" s="267"/>
      <c r="S1673" s="267"/>
      <c r="T1673" s="26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9" t="s">
        <v>256</v>
      </c>
      <c r="AU1673" s="269" t="s">
        <v>87</v>
      </c>
      <c r="AV1673" s="14" t="s">
        <v>87</v>
      </c>
      <c r="AW1673" s="14" t="s">
        <v>36</v>
      </c>
      <c r="AX1673" s="14" t="s">
        <v>78</v>
      </c>
      <c r="AY1673" s="269" t="s">
        <v>242</v>
      </c>
    </row>
    <row r="1674" s="14" customFormat="1">
      <c r="A1674" s="14"/>
      <c r="B1674" s="259"/>
      <c r="C1674" s="260"/>
      <c r="D1674" s="242" t="s">
        <v>256</v>
      </c>
      <c r="E1674" s="261" t="s">
        <v>1</v>
      </c>
      <c r="F1674" s="262" t="s">
        <v>2347</v>
      </c>
      <c r="G1674" s="260"/>
      <c r="H1674" s="263">
        <v>661.33000000000004</v>
      </c>
      <c r="I1674" s="264"/>
      <c r="J1674" s="260"/>
      <c r="K1674" s="260"/>
      <c r="L1674" s="265"/>
      <c r="M1674" s="266"/>
      <c r="N1674" s="267"/>
      <c r="O1674" s="267"/>
      <c r="P1674" s="267"/>
      <c r="Q1674" s="267"/>
      <c r="R1674" s="267"/>
      <c r="S1674" s="267"/>
      <c r="T1674" s="26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9" t="s">
        <v>256</v>
      </c>
      <c r="AU1674" s="269" t="s">
        <v>87</v>
      </c>
      <c r="AV1674" s="14" t="s">
        <v>87</v>
      </c>
      <c r="AW1674" s="14" t="s">
        <v>36</v>
      </c>
      <c r="AX1674" s="14" t="s">
        <v>78</v>
      </c>
      <c r="AY1674" s="269" t="s">
        <v>242</v>
      </c>
    </row>
    <row r="1675" s="14" customFormat="1">
      <c r="A1675" s="14"/>
      <c r="B1675" s="259"/>
      <c r="C1675" s="260"/>
      <c r="D1675" s="242" t="s">
        <v>256</v>
      </c>
      <c r="E1675" s="261" t="s">
        <v>1</v>
      </c>
      <c r="F1675" s="262" t="s">
        <v>2348</v>
      </c>
      <c r="G1675" s="260"/>
      <c r="H1675" s="263">
        <v>-416.36000000000001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9" t="s">
        <v>256</v>
      </c>
      <c r="AU1675" s="269" t="s">
        <v>87</v>
      </c>
      <c r="AV1675" s="14" t="s">
        <v>87</v>
      </c>
      <c r="AW1675" s="14" t="s">
        <v>36</v>
      </c>
      <c r="AX1675" s="14" t="s">
        <v>78</v>
      </c>
      <c r="AY1675" s="269" t="s">
        <v>242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2349</v>
      </c>
      <c r="G1676" s="260"/>
      <c r="H1676" s="263">
        <v>-2853.7800000000002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78</v>
      </c>
      <c r="AY1676" s="269" t="s">
        <v>242</v>
      </c>
    </row>
    <row r="1677" s="15" customFormat="1">
      <c r="A1677" s="15"/>
      <c r="B1677" s="270"/>
      <c r="C1677" s="271"/>
      <c r="D1677" s="242" t="s">
        <v>256</v>
      </c>
      <c r="E1677" s="272" t="s">
        <v>1</v>
      </c>
      <c r="F1677" s="273" t="s">
        <v>269</v>
      </c>
      <c r="G1677" s="271"/>
      <c r="H1677" s="274">
        <v>4334.3199999999997</v>
      </c>
      <c r="I1677" s="275"/>
      <c r="J1677" s="271"/>
      <c r="K1677" s="271"/>
      <c r="L1677" s="276"/>
      <c r="M1677" s="277"/>
      <c r="N1677" s="278"/>
      <c r="O1677" s="278"/>
      <c r="P1677" s="278"/>
      <c r="Q1677" s="278"/>
      <c r="R1677" s="278"/>
      <c r="S1677" s="278"/>
      <c r="T1677" s="279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80" t="s">
        <v>256</v>
      </c>
      <c r="AU1677" s="280" t="s">
        <v>87</v>
      </c>
      <c r="AV1677" s="15" t="s">
        <v>250</v>
      </c>
      <c r="AW1677" s="15" t="s">
        <v>36</v>
      </c>
      <c r="AX1677" s="15" t="s">
        <v>85</v>
      </c>
      <c r="AY1677" s="280" t="s">
        <v>242</v>
      </c>
    </row>
    <row r="1678" s="2" customFormat="1" ht="33" customHeight="1">
      <c r="A1678" s="40"/>
      <c r="B1678" s="41"/>
      <c r="C1678" s="229" t="s">
        <v>2356</v>
      </c>
      <c r="D1678" s="229" t="s">
        <v>245</v>
      </c>
      <c r="E1678" s="230" t="s">
        <v>2357</v>
      </c>
      <c r="F1678" s="231" t="s">
        <v>2358</v>
      </c>
      <c r="G1678" s="232" t="s">
        <v>248</v>
      </c>
      <c r="H1678" s="233">
        <v>4334.3199999999997</v>
      </c>
      <c r="I1678" s="234"/>
      <c r="J1678" s="235">
        <f>ROUND(I1678*H1678,2)</f>
        <v>0</v>
      </c>
      <c r="K1678" s="231" t="s">
        <v>249</v>
      </c>
      <c r="L1678" s="46"/>
      <c r="M1678" s="236" t="s">
        <v>1</v>
      </c>
      <c r="N1678" s="237" t="s">
        <v>43</v>
      </c>
      <c r="O1678" s="93"/>
      <c r="P1678" s="238">
        <f>O1678*H1678</f>
        <v>0</v>
      </c>
      <c r="Q1678" s="238">
        <v>0.00029</v>
      </c>
      <c r="R1678" s="238">
        <f>Q1678*H1678</f>
        <v>1.2569527999999999</v>
      </c>
      <c r="S1678" s="238">
        <v>0</v>
      </c>
      <c r="T1678" s="239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0" t="s">
        <v>1097</v>
      </c>
      <c r="AT1678" s="240" t="s">
        <v>245</v>
      </c>
      <c r="AU1678" s="240" t="s">
        <v>87</v>
      </c>
      <c r="AY1678" s="19" t="s">
        <v>242</v>
      </c>
      <c r="BE1678" s="241">
        <f>IF(N1678="základní",J1678,0)</f>
        <v>0</v>
      </c>
      <c r="BF1678" s="241">
        <f>IF(N1678="snížená",J1678,0)</f>
        <v>0</v>
      </c>
      <c r="BG1678" s="241">
        <f>IF(N1678="zákl. přenesená",J1678,0)</f>
        <v>0</v>
      </c>
      <c r="BH1678" s="241">
        <f>IF(N1678="sníž. přenesená",J1678,0)</f>
        <v>0</v>
      </c>
      <c r="BI1678" s="241">
        <f>IF(N1678="nulová",J1678,0)</f>
        <v>0</v>
      </c>
      <c r="BJ1678" s="19" t="s">
        <v>85</v>
      </c>
      <c r="BK1678" s="241">
        <f>ROUND(I1678*H1678,2)</f>
        <v>0</v>
      </c>
      <c r="BL1678" s="19" t="s">
        <v>1097</v>
      </c>
      <c r="BM1678" s="240" t="s">
        <v>2359</v>
      </c>
    </row>
    <row r="1679" s="2" customFormat="1">
      <c r="A1679" s="40"/>
      <c r="B1679" s="41"/>
      <c r="C1679" s="42"/>
      <c r="D1679" s="242" t="s">
        <v>252</v>
      </c>
      <c r="E1679" s="42"/>
      <c r="F1679" s="243" t="s">
        <v>2360</v>
      </c>
      <c r="G1679" s="42"/>
      <c r="H1679" s="42"/>
      <c r="I1679" s="244"/>
      <c r="J1679" s="42"/>
      <c r="K1679" s="42"/>
      <c r="L1679" s="46"/>
      <c r="M1679" s="245"/>
      <c r="N1679" s="246"/>
      <c r="O1679" s="93"/>
      <c r="P1679" s="93"/>
      <c r="Q1679" s="93"/>
      <c r="R1679" s="93"/>
      <c r="S1679" s="93"/>
      <c r="T1679" s="94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252</v>
      </c>
      <c r="AU1679" s="19" t="s">
        <v>87</v>
      </c>
    </row>
    <row r="1680" s="2" customFormat="1">
      <c r="A1680" s="40"/>
      <c r="B1680" s="41"/>
      <c r="C1680" s="42"/>
      <c r="D1680" s="247" t="s">
        <v>254</v>
      </c>
      <c r="E1680" s="42"/>
      <c r="F1680" s="248" t="s">
        <v>2361</v>
      </c>
      <c r="G1680" s="42"/>
      <c r="H1680" s="42"/>
      <c r="I1680" s="244"/>
      <c r="J1680" s="42"/>
      <c r="K1680" s="42"/>
      <c r="L1680" s="46"/>
      <c r="M1680" s="245"/>
      <c r="N1680" s="246"/>
      <c r="O1680" s="93"/>
      <c r="P1680" s="93"/>
      <c r="Q1680" s="93"/>
      <c r="R1680" s="93"/>
      <c r="S1680" s="93"/>
      <c r="T1680" s="94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254</v>
      </c>
      <c r="AU1680" s="19" t="s">
        <v>87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2344</v>
      </c>
      <c r="G1681" s="260"/>
      <c r="H1681" s="263">
        <v>5057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2345</v>
      </c>
      <c r="G1682" s="260"/>
      <c r="H1682" s="263">
        <v>1238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4" customFormat="1">
      <c r="A1683" s="14"/>
      <c r="B1683" s="259"/>
      <c r="C1683" s="260"/>
      <c r="D1683" s="242" t="s">
        <v>256</v>
      </c>
      <c r="E1683" s="261" t="s">
        <v>1</v>
      </c>
      <c r="F1683" s="262" t="s">
        <v>2346</v>
      </c>
      <c r="G1683" s="260"/>
      <c r="H1683" s="263">
        <v>648.13000000000011</v>
      </c>
      <c r="I1683" s="264"/>
      <c r="J1683" s="260"/>
      <c r="K1683" s="260"/>
      <c r="L1683" s="265"/>
      <c r="M1683" s="266"/>
      <c r="N1683" s="267"/>
      <c r="O1683" s="267"/>
      <c r="P1683" s="267"/>
      <c r="Q1683" s="267"/>
      <c r="R1683" s="267"/>
      <c r="S1683" s="267"/>
      <c r="T1683" s="26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9" t="s">
        <v>256</v>
      </c>
      <c r="AU1683" s="269" t="s">
        <v>87</v>
      </c>
      <c r="AV1683" s="14" t="s">
        <v>87</v>
      </c>
      <c r="AW1683" s="14" t="s">
        <v>36</v>
      </c>
      <c r="AX1683" s="14" t="s">
        <v>78</v>
      </c>
      <c r="AY1683" s="269" t="s">
        <v>242</v>
      </c>
    </row>
    <row r="1684" s="14" customFormat="1">
      <c r="A1684" s="14"/>
      <c r="B1684" s="259"/>
      <c r="C1684" s="260"/>
      <c r="D1684" s="242" t="s">
        <v>256</v>
      </c>
      <c r="E1684" s="261" t="s">
        <v>1</v>
      </c>
      <c r="F1684" s="262" t="s">
        <v>2347</v>
      </c>
      <c r="G1684" s="260"/>
      <c r="H1684" s="263">
        <v>661.33000000000004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9" t="s">
        <v>256</v>
      </c>
      <c r="AU1684" s="269" t="s">
        <v>87</v>
      </c>
      <c r="AV1684" s="14" t="s">
        <v>87</v>
      </c>
      <c r="AW1684" s="14" t="s">
        <v>36</v>
      </c>
      <c r="AX1684" s="14" t="s">
        <v>78</v>
      </c>
      <c r="AY1684" s="269" t="s">
        <v>242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2348</v>
      </c>
      <c r="G1685" s="260"/>
      <c r="H1685" s="263">
        <v>-416.36000000000001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2349</v>
      </c>
      <c r="G1686" s="260"/>
      <c r="H1686" s="263">
        <v>-2853.7800000000002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5" customFormat="1">
      <c r="A1687" s="15"/>
      <c r="B1687" s="270"/>
      <c r="C1687" s="271"/>
      <c r="D1687" s="242" t="s">
        <v>256</v>
      </c>
      <c r="E1687" s="272" t="s">
        <v>1</v>
      </c>
      <c r="F1687" s="273" t="s">
        <v>269</v>
      </c>
      <c r="G1687" s="271"/>
      <c r="H1687" s="274">
        <v>4334.3199999999997</v>
      </c>
      <c r="I1687" s="275"/>
      <c r="J1687" s="271"/>
      <c r="K1687" s="271"/>
      <c r="L1687" s="276"/>
      <c r="M1687" s="277"/>
      <c r="N1687" s="278"/>
      <c r="O1687" s="278"/>
      <c r="P1687" s="278"/>
      <c r="Q1687" s="278"/>
      <c r="R1687" s="278"/>
      <c r="S1687" s="278"/>
      <c r="T1687" s="279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0" t="s">
        <v>256</v>
      </c>
      <c r="AU1687" s="280" t="s">
        <v>87</v>
      </c>
      <c r="AV1687" s="15" t="s">
        <v>250</v>
      </c>
      <c r="AW1687" s="15" t="s">
        <v>36</v>
      </c>
      <c r="AX1687" s="15" t="s">
        <v>85</v>
      </c>
      <c r="AY1687" s="280" t="s">
        <v>242</v>
      </c>
    </row>
    <row r="1688" s="12" customFormat="1" ht="22.8" customHeight="1">
      <c r="A1688" s="12"/>
      <c r="B1688" s="213"/>
      <c r="C1688" s="214"/>
      <c r="D1688" s="215" t="s">
        <v>77</v>
      </c>
      <c r="E1688" s="227" t="s">
        <v>2362</v>
      </c>
      <c r="F1688" s="227" t="s">
        <v>2363</v>
      </c>
      <c r="G1688" s="214"/>
      <c r="H1688" s="214"/>
      <c r="I1688" s="217"/>
      <c r="J1688" s="228">
        <f>BK1688</f>
        <v>0</v>
      </c>
      <c r="K1688" s="214"/>
      <c r="L1688" s="219"/>
      <c r="M1688" s="220"/>
      <c r="N1688" s="221"/>
      <c r="O1688" s="221"/>
      <c r="P1688" s="222">
        <f>SUM(P1689:P1719)</f>
        <v>0</v>
      </c>
      <c r="Q1688" s="221"/>
      <c r="R1688" s="222">
        <f>SUM(R1689:R1719)</f>
        <v>0.17358000000000001</v>
      </c>
      <c r="S1688" s="221"/>
      <c r="T1688" s="223">
        <f>SUM(T1689:T1719)</f>
        <v>0</v>
      </c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R1688" s="224" t="s">
        <v>87</v>
      </c>
      <c r="AT1688" s="225" t="s">
        <v>77</v>
      </c>
      <c r="AU1688" s="225" t="s">
        <v>85</v>
      </c>
      <c r="AY1688" s="224" t="s">
        <v>242</v>
      </c>
      <c r="BK1688" s="226">
        <f>SUM(BK1689:BK1719)</f>
        <v>0</v>
      </c>
    </row>
    <row r="1689" s="2" customFormat="1" ht="24.15" customHeight="1">
      <c r="A1689" s="40"/>
      <c r="B1689" s="41"/>
      <c r="C1689" s="229" t="s">
        <v>2364</v>
      </c>
      <c r="D1689" s="229" t="s">
        <v>245</v>
      </c>
      <c r="E1689" s="230" t="s">
        <v>2365</v>
      </c>
      <c r="F1689" s="231" t="s">
        <v>2366</v>
      </c>
      <c r="G1689" s="232" t="s">
        <v>360</v>
      </c>
      <c r="H1689" s="233">
        <v>6</v>
      </c>
      <c r="I1689" s="234"/>
      <c r="J1689" s="235">
        <f>ROUND(I1689*H1689,2)</f>
        <v>0</v>
      </c>
      <c r="K1689" s="231" t="s">
        <v>249</v>
      </c>
      <c r="L1689" s="46"/>
      <c r="M1689" s="236" t="s">
        <v>1</v>
      </c>
      <c r="N1689" s="237" t="s">
        <v>43</v>
      </c>
      <c r="O1689" s="93"/>
      <c r="P1689" s="238">
        <f>O1689*H1689</f>
        <v>0</v>
      </c>
      <c r="Q1689" s="238">
        <v>0</v>
      </c>
      <c r="R1689" s="238">
        <f>Q1689*H1689</f>
        <v>0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1097</v>
      </c>
      <c r="AT1689" s="240" t="s">
        <v>245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2367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2368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2" customFormat="1">
      <c r="A1691" s="40"/>
      <c r="B1691" s="41"/>
      <c r="C1691" s="42"/>
      <c r="D1691" s="247" t="s">
        <v>254</v>
      </c>
      <c r="E1691" s="42"/>
      <c r="F1691" s="248" t="s">
        <v>2369</v>
      </c>
      <c r="G1691" s="42"/>
      <c r="H1691" s="42"/>
      <c r="I1691" s="244"/>
      <c r="J1691" s="42"/>
      <c r="K1691" s="42"/>
      <c r="L1691" s="46"/>
      <c r="M1691" s="245"/>
      <c r="N1691" s="246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254</v>
      </c>
      <c r="AU1691" s="19" t="s">
        <v>87</v>
      </c>
    </row>
    <row r="1692" s="14" customFormat="1">
      <c r="A1692" s="14"/>
      <c r="B1692" s="259"/>
      <c r="C1692" s="260"/>
      <c r="D1692" s="242" t="s">
        <v>256</v>
      </c>
      <c r="E1692" s="261" t="s">
        <v>1</v>
      </c>
      <c r="F1692" s="262" t="s">
        <v>2370</v>
      </c>
      <c r="G1692" s="260"/>
      <c r="H1692" s="263">
        <v>4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256</v>
      </c>
      <c r="AU1692" s="269" t="s">
        <v>87</v>
      </c>
      <c r="AV1692" s="14" t="s">
        <v>87</v>
      </c>
      <c r="AW1692" s="14" t="s">
        <v>36</v>
      </c>
      <c r="AX1692" s="14" t="s">
        <v>78</v>
      </c>
      <c r="AY1692" s="269" t="s">
        <v>242</v>
      </c>
    </row>
    <row r="1693" s="14" customFormat="1">
      <c r="A1693" s="14"/>
      <c r="B1693" s="259"/>
      <c r="C1693" s="260"/>
      <c r="D1693" s="242" t="s">
        <v>256</v>
      </c>
      <c r="E1693" s="261" t="s">
        <v>1</v>
      </c>
      <c r="F1693" s="262" t="s">
        <v>2371</v>
      </c>
      <c r="G1693" s="260"/>
      <c r="H1693" s="263">
        <v>0</v>
      </c>
      <c r="I1693" s="264"/>
      <c r="J1693" s="260"/>
      <c r="K1693" s="260"/>
      <c r="L1693" s="265"/>
      <c r="M1693" s="266"/>
      <c r="N1693" s="267"/>
      <c r="O1693" s="267"/>
      <c r="P1693" s="267"/>
      <c r="Q1693" s="267"/>
      <c r="R1693" s="267"/>
      <c r="S1693" s="267"/>
      <c r="T1693" s="26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9" t="s">
        <v>256</v>
      </c>
      <c r="AU1693" s="269" t="s">
        <v>87</v>
      </c>
      <c r="AV1693" s="14" t="s">
        <v>87</v>
      </c>
      <c r="AW1693" s="14" t="s">
        <v>36</v>
      </c>
      <c r="AX1693" s="14" t="s">
        <v>78</v>
      </c>
      <c r="AY1693" s="269" t="s">
        <v>242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2372</v>
      </c>
      <c r="G1694" s="260"/>
      <c r="H1694" s="263">
        <v>2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78</v>
      </c>
      <c r="AY1694" s="269" t="s">
        <v>242</v>
      </c>
    </row>
    <row r="1695" s="15" customFormat="1">
      <c r="A1695" s="15"/>
      <c r="B1695" s="270"/>
      <c r="C1695" s="271"/>
      <c r="D1695" s="242" t="s">
        <v>256</v>
      </c>
      <c r="E1695" s="272" t="s">
        <v>1</v>
      </c>
      <c r="F1695" s="273" t="s">
        <v>269</v>
      </c>
      <c r="G1695" s="271"/>
      <c r="H1695" s="274">
        <v>6</v>
      </c>
      <c r="I1695" s="275"/>
      <c r="J1695" s="271"/>
      <c r="K1695" s="271"/>
      <c r="L1695" s="276"/>
      <c r="M1695" s="277"/>
      <c r="N1695" s="278"/>
      <c r="O1695" s="278"/>
      <c r="P1695" s="278"/>
      <c r="Q1695" s="278"/>
      <c r="R1695" s="278"/>
      <c r="S1695" s="278"/>
      <c r="T1695" s="279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80" t="s">
        <v>256</v>
      </c>
      <c r="AU1695" s="280" t="s">
        <v>87</v>
      </c>
      <c r="AV1695" s="15" t="s">
        <v>250</v>
      </c>
      <c r="AW1695" s="15" t="s">
        <v>36</v>
      </c>
      <c r="AX1695" s="15" t="s">
        <v>85</v>
      </c>
      <c r="AY1695" s="280" t="s">
        <v>242</v>
      </c>
    </row>
    <row r="1696" s="2" customFormat="1" ht="24.15" customHeight="1">
      <c r="A1696" s="40"/>
      <c r="B1696" s="41"/>
      <c r="C1696" s="281" t="s">
        <v>2373</v>
      </c>
      <c r="D1696" s="281" t="s">
        <v>478</v>
      </c>
      <c r="E1696" s="282" t="s">
        <v>2374</v>
      </c>
      <c r="F1696" s="283" t="s">
        <v>2375</v>
      </c>
      <c r="G1696" s="284" t="s">
        <v>248</v>
      </c>
      <c r="H1696" s="285">
        <v>11.16</v>
      </c>
      <c r="I1696" s="286"/>
      <c r="J1696" s="287">
        <f>ROUND(I1696*H1696,2)</f>
        <v>0</v>
      </c>
      <c r="K1696" s="283" t="s">
        <v>249</v>
      </c>
      <c r="L1696" s="288"/>
      <c r="M1696" s="289" t="s">
        <v>1</v>
      </c>
      <c r="N1696" s="290" t="s">
        <v>43</v>
      </c>
      <c r="O1696" s="93"/>
      <c r="P1696" s="238">
        <f>O1696*H1696</f>
        <v>0</v>
      </c>
      <c r="Q1696" s="238">
        <v>0.001</v>
      </c>
      <c r="R1696" s="238">
        <f>Q1696*H1696</f>
        <v>0.01116</v>
      </c>
      <c r="S1696" s="238">
        <v>0</v>
      </c>
      <c r="T1696" s="239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0" t="s">
        <v>896</v>
      </c>
      <c r="AT1696" s="240" t="s">
        <v>478</v>
      </c>
      <c r="AU1696" s="240" t="s">
        <v>87</v>
      </c>
      <c r="AY1696" s="19" t="s">
        <v>242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9" t="s">
        <v>85</v>
      </c>
      <c r="BK1696" s="241">
        <f>ROUND(I1696*H1696,2)</f>
        <v>0</v>
      </c>
      <c r="BL1696" s="19" t="s">
        <v>1097</v>
      </c>
      <c r="BM1696" s="240" t="s">
        <v>2376</v>
      </c>
    </row>
    <row r="1697" s="2" customFormat="1">
      <c r="A1697" s="40"/>
      <c r="B1697" s="41"/>
      <c r="C1697" s="42"/>
      <c r="D1697" s="242" t="s">
        <v>252</v>
      </c>
      <c r="E1697" s="42"/>
      <c r="F1697" s="243" t="s">
        <v>2375</v>
      </c>
      <c r="G1697" s="42"/>
      <c r="H1697" s="42"/>
      <c r="I1697" s="244"/>
      <c r="J1697" s="42"/>
      <c r="K1697" s="42"/>
      <c r="L1697" s="46"/>
      <c r="M1697" s="245"/>
      <c r="N1697" s="246"/>
      <c r="O1697" s="93"/>
      <c r="P1697" s="93"/>
      <c r="Q1697" s="93"/>
      <c r="R1697" s="93"/>
      <c r="S1697" s="93"/>
      <c r="T1697" s="94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252</v>
      </c>
      <c r="AU1697" s="19" t="s">
        <v>87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2377</v>
      </c>
      <c r="G1698" s="260"/>
      <c r="H1698" s="263">
        <v>7.5600000000000005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2378</v>
      </c>
      <c r="G1699" s="260"/>
      <c r="H1699" s="263">
        <v>3.6000000000000001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5" customFormat="1">
      <c r="A1700" s="15"/>
      <c r="B1700" s="270"/>
      <c r="C1700" s="271"/>
      <c r="D1700" s="242" t="s">
        <v>256</v>
      </c>
      <c r="E1700" s="272" t="s">
        <v>1</v>
      </c>
      <c r="F1700" s="273" t="s">
        <v>269</v>
      </c>
      <c r="G1700" s="271"/>
      <c r="H1700" s="274">
        <v>11.16</v>
      </c>
      <c r="I1700" s="275"/>
      <c r="J1700" s="271"/>
      <c r="K1700" s="271"/>
      <c r="L1700" s="276"/>
      <c r="M1700" s="277"/>
      <c r="N1700" s="278"/>
      <c r="O1700" s="278"/>
      <c r="P1700" s="278"/>
      <c r="Q1700" s="278"/>
      <c r="R1700" s="278"/>
      <c r="S1700" s="278"/>
      <c r="T1700" s="279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0" t="s">
        <v>256</v>
      </c>
      <c r="AU1700" s="280" t="s">
        <v>87</v>
      </c>
      <c r="AV1700" s="15" t="s">
        <v>250</v>
      </c>
      <c r="AW1700" s="15" t="s">
        <v>36</v>
      </c>
      <c r="AX1700" s="15" t="s">
        <v>85</v>
      </c>
      <c r="AY1700" s="280" t="s">
        <v>242</v>
      </c>
    </row>
    <row r="1701" s="2" customFormat="1" ht="24.15" customHeight="1">
      <c r="A1701" s="40"/>
      <c r="B1701" s="41"/>
      <c r="C1701" s="229" t="s">
        <v>2379</v>
      </c>
      <c r="D1701" s="229" t="s">
        <v>245</v>
      </c>
      <c r="E1701" s="230" t="s">
        <v>2380</v>
      </c>
      <c r="F1701" s="231" t="s">
        <v>2381</v>
      </c>
      <c r="G1701" s="232" t="s">
        <v>360</v>
      </c>
      <c r="H1701" s="233">
        <v>33</v>
      </c>
      <c r="I1701" s="234"/>
      <c r="J1701" s="235">
        <f>ROUND(I1701*H1701,2)</f>
        <v>0</v>
      </c>
      <c r="K1701" s="231" t="s">
        <v>249</v>
      </c>
      <c r="L1701" s="46"/>
      <c r="M1701" s="236" t="s">
        <v>1</v>
      </c>
      <c r="N1701" s="237" t="s">
        <v>43</v>
      </c>
      <c r="O1701" s="93"/>
      <c r="P1701" s="238">
        <f>O1701*H1701</f>
        <v>0</v>
      </c>
      <c r="Q1701" s="238">
        <v>0</v>
      </c>
      <c r="R1701" s="238">
        <f>Q1701*H1701</f>
        <v>0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1097</v>
      </c>
      <c r="AT1701" s="240" t="s">
        <v>245</v>
      </c>
      <c r="AU1701" s="240" t="s">
        <v>87</v>
      </c>
      <c r="AY1701" s="19" t="s">
        <v>242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9" t="s">
        <v>85</v>
      </c>
      <c r="BK1701" s="241">
        <f>ROUND(I1701*H1701,2)</f>
        <v>0</v>
      </c>
      <c r="BL1701" s="19" t="s">
        <v>1097</v>
      </c>
      <c r="BM1701" s="240" t="s">
        <v>2382</v>
      </c>
    </row>
    <row r="1702" s="2" customFormat="1">
      <c r="A1702" s="40"/>
      <c r="B1702" s="41"/>
      <c r="C1702" s="42"/>
      <c r="D1702" s="242" t="s">
        <v>252</v>
      </c>
      <c r="E1702" s="42"/>
      <c r="F1702" s="243" t="s">
        <v>2383</v>
      </c>
      <c r="G1702" s="42"/>
      <c r="H1702" s="42"/>
      <c r="I1702" s="244"/>
      <c r="J1702" s="42"/>
      <c r="K1702" s="42"/>
      <c r="L1702" s="46"/>
      <c r="M1702" s="245"/>
      <c r="N1702" s="246"/>
      <c r="O1702" s="93"/>
      <c r="P1702" s="93"/>
      <c r="Q1702" s="93"/>
      <c r="R1702" s="93"/>
      <c r="S1702" s="93"/>
      <c r="T1702" s="94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252</v>
      </c>
      <c r="AU1702" s="19" t="s">
        <v>87</v>
      </c>
    </row>
    <row r="1703" s="2" customFormat="1">
      <c r="A1703" s="40"/>
      <c r="B1703" s="41"/>
      <c r="C1703" s="42"/>
      <c r="D1703" s="247" t="s">
        <v>254</v>
      </c>
      <c r="E1703" s="42"/>
      <c r="F1703" s="248" t="s">
        <v>2384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254</v>
      </c>
      <c r="AU1703" s="19" t="s">
        <v>87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2385</v>
      </c>
      <c r="G1704" s="260"/>
      <c r="H1704" s="263">
        <v>13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2386</v>
      </c>
      <c r="G1705" s="260"/>
      <c r="H1705" s="263">
        <v>17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4" customFormat="1">
      <c r="A1706" s="14"/>
      <c r="B1706" s="259"/>
      <c r="C1706" s="260"/>
      <c r="D1706" s="242" t="s">
        <v>256</v>
      </c>
      <c r="E1706" s="261" t="s">
        <v>1</v>
      </c>
      <c r="F1706" s="262" t="s">
        <v>2387</v>
      </c>
      <c r="G1706" s="260"/>
      <c r="H1706" s="263">
        <v>2</v>
      </c>
      <c r="I1706" s="264"/>
      <c r="J1706" s="260"/>
      <c r="K1706" s="260"/>
      <c r="L1706" s="265"/>
      <c r="M1706" s="266"/>
      <c r="N1706" s="267"/>
      <c r="O1706" s="267"/>
      <c r="P1706" s="267"/>
      <c r="Q1706" s="267"/>
      <c r="R1706" s="267"/>
      <c r="S1706" s="267"/>
      <c r="T1706" s="26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9" t="s">
        <v>256</v>
      </c>
      <c r="AU1706" s="269" t="s">
        <v>87</v>
      </c>
      <c r="AV1706" s="14" t="s">
        <v>87</v>
      </c>
      <c r="AW1706" s="14" t="s">
        <v>36</v>
      </c>
      <c r="AX1706" s="14" t="s">
        <v>78</v>
      </c>
      <c r="AY1706" s="269" t="s">
        <v>242</v>
      </c>
    </row>
    <row r="1707" s="14" customFormat="1">
      <c r="A1707" s="14"/>
      <c r="B1707" s="259"/>
      <c r="C1707" s="260"/>
      <c r="D1707" s="242" t="s">
        <v>256</v>
      </c>
      <c r="E1707" s="261" t="s">
        <v>1</v>
      </c>
      <c r="F1707" s="262" t="s">
        <v>2388</v>
      </c>
      <c r="G1707" s="260"/>
      <c r="H1707" s="263">
        <v>1</v>
      </c>
      <c r="I1707" s="264"/>
      <c r="J1707" s="260"/>
      <c r="K1707" s="260"/>
      <c r="L1707" s="265"/>
      <c r="M1707" s="266"/>
      <c r="N1707" s="267"/>
      <c r="O1707" s="267"/>
      <c r="P1707" s="267"/>
      <c r="Q1707" s="267"/>
      <c r="R1707" s="267"/>
      <c r="S1707" s="267"/>
      <c r="T1707" s="26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9" t="s">
        <v>256</v>
      </c>
      <c r="AU1707" s="269" t="s">
        <v>87</v>
      </c>
      <c r="AV1707" s="14" t="s">
        <v>87</v>
      </c>
      <c r="AW1707" s="14" t="s">
        <v>36</v>
      </c>
      <c r="AX1707" s="14" t="s">
        <v>78</v>
      </c>
      <c r="AY1707" s="269" t="s">
        <v>242</v>
      </c>
    </row>
    <row r="1708" s="15" customFormat="1">
      <c r="A1708" s="15"/>
      <c r="B1708" s="270"/>
      <c r="C1708" s="271"/>
      <c r="D1708" s="242" t="s">
        <v>256</v>
      </c>
      <c r="E1708" s="272" t="s">
        <v>1</v>
      </c>
      <c r="F1708" s="273" t="s">
        <v>269</v>
      </c>
      <c r="G1708" s="271"/>
      <c r="H1708" s="274">
        <v>33</v>
      </c>
      <c r="I1708" s="275"/>
      <c r="J1708" s="271"/>
      <c r="K1708" s="271"/>
      <c r="L1708" s="276"/>
      <c r="M1708" s="277"/>
      <c r="N1708" s="278"/>
      <c r="O1708" s="278"/>
      <c r="P1708" s="278"/>
      <c r="Q1708" s="278"/>
      <c r="R1708" s="278"/>
      <c r="S1708" s="278"/>
      <c r="T1708" s="279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80" t="s">
        <v>256</v>
      </c>
      <c r="AU1708" s="280" t="s">
        <v>87</v>
      </c>
      <c r="AV1708" s="15" t="s">
        <v>250</v>
      </c>
      <c r="AW1708" s="15" t="s">
        <v>36</v>
      </c>
      <c r="AX1708" s="15" t="s">
        <v>85</v>
      </c>
      <c r="AY1708" s="280" t="s">
        <v>242</v>
      </c>
    </row>
    <row r="1709" s="2" customFormat="1" ht="24.15" customHeight="1">
      <c r="A1709" s="40"/>
      <c r="B1709" s="41"/>
      <c r="C1709" s="281" t="s">
        <v>2389</v>
      </c>
      <c r="D1709" s="281" t="s">
        <v>478</v>
      </c>
      <c r="E1709" s="282" t="s">
        <v>2390</v>
      </c>
      <c r="F1709" s="283" t="s">
        <v>2391</v>
      </c>
      <c r="G1709" s="284" t="s">
        <v>248</v>
      </c>
      <c r="H1709" s="285">
        <v>156.72</v>
      </c>
      <c r="I1709" s="286"/>
      <c r="J1709" s="287">
        <f>ROUND(I1709*H1709,2)</f>
        <v>0</v>
      </c>
      <c r="K1709" s="283" t="s">
        <v>249</v>
      </c>
      <c r="L1709" s="288"/>
      <c r="M1709" s="289" t="s">
        <v>1</v>
      </c>
      <c r="N1709" s="290" t="s">
        <v>43</v>
      </c>
      <c r="O1709" s="93"/>
      <c r="P1709" s="238">
        <f>O1709*H1709</f>
        <v>0</v>
      </c>
      <c r="Q1709" s="238">
        <v>0.001</v>
      </c>
      <c r="R1709" s="238">
        <f>Q1709*H1709</f>
        <v>0.15672</v>
      </c>
      <c r="S1709" s="238">
        <v>0</v>
      </c>
      <c r="T1709" s="239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40" t="s">
        <v>896</v>
      </c>
      <c r="AT1709" s="240" t="s">
        <v>478</v>
      </c>
      <c r="AU1709" s="240" t="s">
        <v>87</v>
      </c>
      <c r="AY1709" s="19" t="s">
        <v>242</v>
      </c>
      <c r="BE1709" s="241">
        <f>IF(N1709="základní",J1709,0)</f>
        <v>0</v>
      </c>
      <c r="BF1709" s="241">
        <f>IF(N1709="snížená",J1709,0)</f>
        <v>0</v>
      </c>
      <c r="BG1709" s="241">
        <f>IF(N1709="zákl. přenesená",J1709,0)</f>
        <v>0</v>
      </c>
      <c r="BH1709" s="241">
        <f>IF(N1709="sníž. přenesená",J1709,0)</f>
        <v>0</v>
      </c>
      <c r="BI1709" s="241">
        <f>IF(N1709="nulová",J1709,0)</f>
        <v>0</v>
      </c>
      <c r="BJ1709" s="19" t="s">
        <v>85</v>
      </c>
      <c r="BK1709" s="241">
        <f>ROUND(I1709*H1709,2)</f>
        <v>0</v>
      </c>
      <c r="BL1709" s="19" t="s">
        <v>1097</v>
      </c>
      <c r="BM1709" s="240" t="s">
        <v>2392</v>
      </c>
    </row>
    <row r="1710" s="2" customFormat="1">
      <c r="A1710" s="40"/>
      <c r="B1710" s="41"/>
      <c r="C1710" s="42"/>
      <c r="D1710" s="242" t="s">
        <v>252</v>
      </c>
      <c r="E1710" s="42"/>
      <c r="F1710" s="243" t="s">
        <v>2391</v>
      </c>
      <c r="G1710" s="42"/>
      <c r="H1710" s="42"/>
      <c r="I1710" s="244"/>
      <c r="J1710" s="42"/>
      <c r="K1710" s="42"/>
      <c r="L1710" s="46"/>
      <c r="M1710" s="245"/>
      <c r="N1710" s="246"/>
      <c r="O1710" s="93"/>
      <c r="P1710" s="93"/>
      <c r="Q1710" s="93"/>
      <c r="R1710" s="93"/>
      <c r="S1710" s="93"/>
      <c r="T1710" s="94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252</v>
      </c>
      <c r="AU1710" s="19" t="s">
        <v>87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2393</v>
      </c>
      <c r="G1711" s="260"/>
      <c r="H1711" s="263">
        <v>65.519999999999996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2394</v>
      </c>
      <c r="G1712" s="260"/>
      <c r="H1712" s="263">
        <v>91.200000000000003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5" customFormat="1">
      <c r="A1713" s="15"/>
      <c r="B1713" s="270"/>
      <c r="C1713" s="271"/>
      <c r="D1713" s="242" t="s">
        <v>256</v>
      </c>
      <c r="E1713" s="272" t="s">
        <v>1</v>
      </c>
      <c r="F1713" s="273" t="s">
        <v>269</v>
      </c>
      <c r="G1713" s="271"/>
      <c r="H1713" s="274">
        <v>156.72</v>
      </c>
      <c r="I1713" s="275"/>
      <c r="J1713" s="271"/>
      <c r="K1713" s="271"/>
      <c r="L1713" s="276"/>
      <c r="M1713" s="277"/>
      <c r="N1713" s="278"/>
      <c r="O1713" s="278"/>
      <c r="P1713" s="278"/>
      <c r="Q1713" s="278"/>
      <c r="R1713" s="278"/>
      <c r="S1713" s="278"/>
      <c r="T1713" s="279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80" t="s">
        <v>256</v>
      </c>
      <c r="AU1713" s="280" t="s">
        <v>87</v>
      </c>
      <c r="AV1713" s="15" t="s">
        <v>250</v>
      </c>
      <c r="AW1713" s="15" t="s">
        <v>36</v>
      </c>
      <c r="AX1713" s="15" t="s">
        <v>85</v>
      </c>
      <c r="AY1713" s="280" t="s">
        <v>242</v>
      </c>
    </row>
    <row r="1714" s="2" customFormat="1" ht="24.15" customHeight="1">
      <c r="A1714" s="40"/>
      <c r="B1714" s="41"/>
      <c r="C1714" s="281" t="s">
        <v>2395</v>
      </c>
      <c r="D1714" s="281" t="s">
        <v>478</v>
      </c>
      <c r="E1714" s="282" t="s">
        <v>2396</v>
      </c>
      <c r="F1714" s="283" t="s">
        <v>2397</v>
      </c>
      <c r="G1714" s="284" t="s">
        <v>248</v>
      </c>
      <c r="H1714" s="285">
        <v>5.7000000000000002</v>
      </c>
      <c r="I1714" s="286"/>
      <c r="J1714" s="287">
        <f>ROUND(I1714*H1714,2)</f>
        <v>0</v>
      </c>
      <c r="K1714" s="283" t="s">
        <v>249</v>
      </c>
      <c r="L1714" s="288"/>
      <c r="M1714" s="289" t="s">
        <v>1</v>
      </c>
      <c r="N1714" s="290" t="s">
        <v>43</v>
      </c>
      <c r="O1714" s="93"/>
      <c r="P1714" s="238">
        <f>O1714*H1714</f>
        <v>0</v>
      </c>
      <c r="Q1714" s="238">
        <v>0.001</v>
      </c>
      <c r="R1714" s="238">
        <f>Q1714*H1714</f>
        <v>0.0057000000000000002</v>
      </c>
      <c r="S1714" s="238">
        <v>0</v>
      </c>
      <c r="T1714" s="239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0" t="s">
        <v>896</v>
      </c>
      <c r="AT1714" s="240" t="s">
        <v>478</v>
      </c>
      <c r="AU1714" s="240" t="s">
        <v>87</v>
      </c>
      <c r="AY1714" s="19" t="s">
        <v>242</v>
      </c>
      <c r="BE1714" s="241">
        <f>IF(N1714="základní",J1714,0)</f>
        <v>0</v>
      </c>
      <c r="BF1714" s="241">
        <f>IF(N1714="snížená",J1714,0)</f>
        <v>0</v>
      </c>
      <c r="BG1714" s="241">
        <f>IF(N1714="zákl. přenesená",J1714,0)</f>
        <v>0</v>
      </c>
      <c r="BH1714" s="241">
        <f>IF(N1714="sníž. přenesená",J1714,0)</f>
        <v>0</v>
      </c>
      <c r="BI1714" s="241">
        <f>IF(N1714="nulová",J1714,0)</f>
        <v>0</v>
      </c>
      <c r="BJ1714" s="19" t="s">
        <v>85</v>
      </c>
      <c r="BK1714" s="241">
        <f>ROUND(I1714*H1714,2)</f>
        <v>0</v>
      </c>
      <c r="BL1714" s="19" t="s">
        <v>1097</v>
      </c>
      <c r="BM1714" s="240" t="s">
        <v>2398</v>
      </c>
    </row>
    <row r="1715" s="2" customFormat="1">
      <c r="A1715" s="40"/>
      <c r="B1715" s="41"/>
      <c r="C1715" s="42"/>
      <c r="D1715" s="242" t="s">
        <v>252</v>
      </c>
      <c r="E1715" s="42"/>
      <c r="F1715" s="243" t="s">
        <v>2397</v>
      </c>
      <c r="G1715" s="42"/>
      <c r="H1715" s="42"/>
      <c r="I1715" s="244"/>
      <c r="J1715" s="42"/>
      <c r="K1715" s="42"/>
      <c r="L1715" s="46"/>
      <c r="M1715" s="245"/>
      <c r="N1715" s="246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252</v>
      </c>
      <c r="AU1715" s="19" t="s">
        <v>87</v>
      </c>
    </row>
    <row r="1716" s="14" customFormat="1">
      <c r="A1716" s="14"/>
      <c r="B1716" s="259"/>
      <c r="C1716" s="260"/>
      <c r="D1716" s="242" t="s">
        <v>256</v>
      </c>
      <c r="E1716" s="261" t="s">
        <v>1</v>
      </c>
      <c r="F1716" s="262" t="s">
        <v>2399</v>
      </c>
      <c r="G1716" s="260"/>
      <c r="H1716" s="263">
        <v>5.6999999999999993</v>
      </c>
      <c r="I1716" s="264"/>
      <c r="J1716" s="260"/>
      <c r="K1716" s="260"/>
      <c r="L1716" s="265"/>
      <c r="M1716" s="266"/>
      <c r="N1716" s="267"/>
      <c r="O1716" s="267"/>
      <c r="P1716" s="267"/>
      <c r="Q1716" s="267"/>
      <c r="R1716" s="267"/>
      <c r="S1716" s="267"/>
      <c r="T1716" s="26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9" t="s">
        <v>256</v>
      </c>
      <c r="AU1716" s="269" t="s">
        <v>87</v>
      </c>
      <c r="AV1716" s="14" t="s">
        <v>87</v>
      </c>
      <c r="AW1716" s="14" t="s">
        <v>36</v>
      </c>
      <c r="AX1716" s="14" t="s">
        <v>85</v>
      </c>
      <c r="AY1716" s="269" t="s">
        <v>242</v>
      </c>
    </row>
    <row r="1717" s="2" customFormat="1" ht="24.15" customHeight="1">
      <c r="A1717" s="40"/>
      <c r="B1717" s="41"/>
      <c r="C1717" s="229" t="s">
        <v>2400</v>
      </c>
      <c r="D1717" s="229" t="s">
        <v>245</v>
      </c>
      <c r="E1717" s="230" t="s">
        <v>2401</v>
      </c>
      <c r="F1717" s="231" t="s">
        <v>2402</v>
      </c>
      <c r="G1717" s="232" t="s">
        <v>299</v>
      </c>
      <c r="H1717" s="233">
        <v>0.17399999999999999</v>
      </c>
      <c r="I1717" s="234"/>
      <c r="J1717" s="235">
        <f>ROUND(I1717*H1717,2)</f>
        <v>0</v>
      </c>
      <c r="K1717" s="231" t="s">
        <v>249</v>
      </c>
      <c r="L1717" s="46"/>
      <c r="M1717" s="236" t="s">
        <v>1</v>
      </c>
      <c r="N1717" s="237" t="s">
        <v>43</v>
      </c>
      <c r="O1717" s="93"/>
      <c r="P1717" s="238">
        <f>O1717*H1717</f>
        <v>0</v>
      </c>
      <c r="Q1717" s="238">
        <v>0</v>
      </c>
      <c r="R1717" s="238">
        <f>Q1717*H1717</f>
        <v>0</v>
      </c>
      <c r="S1717" s="238">
        <v>0</v>
      </c>
      <c r="T1717" s="239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0" t="s">
        <v>1097</v>
      </c>
      <c r="AT1717" s="240" t="s">
        <v>245</v>
      </c>
      <c r="AU1717" s="240" t="s">
        <v>87</v>
      </c>
      <c r="AY1717" s="19" t="s">
        <v>242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9" t="s">
        <v>85</v>
      </c>
      <c r="BK1717" s="241">
        <f>ROUND(I1717*H1717,2)</f>
        <v>0</v>
      </c>
      <c r="BL1717" s="19" t="s">
        <v>1097</v>
      </c>
      <c r="BM1717" s="240" t="s">
        <v>2403</v>
      </c>
    </row>
    <row r="1718" s="2" customFormat="1">
      <c r="A1718" s="40"/>
      <c r="B1718" s="41"/>
      <c r="C1718" s="42"/>
      <c r="D1718" s="242" t="s">
        <v>252</v>
      </c>
      <c r="E1718" s="42"/>
      <c r="F1718" s="243" t="s">
        <v>2404</v>
      </c>
      <c r="G1718" s="42"/>
      <c r="H1718" s="42"/>
      <c r="I1718" s="244"/>
      <c r="J1718" s="42"/>
      <c r="K1718" s="42"/>
      <c r="L1718" s="46"/>
      <c r="M1718" s="245"/>
      <c r="N1718" s="246"/>
      <c r="O1718" s="93"/>
      <c r="P1718" s="93"/>
      <c r="Q1718" s="93"/>
      <c r="R1718" s="93"/>
      <c r="S1718" s="93"/>
      <c r="T1718" s="94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252</v>
      </c>
      <c r="AU1718" s="19" t="s">
        <v>87</v>
      </c>
    </row>
    <row r="1719" s="2" customFormat="1">
      <c r="A1719" s="40"/>
      <c r="B1719" s="41"/>
      <c r="C1719" s="42"/>
      <c r="D1719" s="247" t="s">
        <v>254</v>
      </c>
      <c r="E1719" s="42"/>
      <c r="F1719" s="248" t="s">
        <v>2405</v>
      </c>
      <c r="G1719" s="42"/>
      <c r="H1719" s="42"/>
      <c r="I1719" s="244"/>
      <c r="J1719" s="42"/>
      <c r="K1719" s="42"/>
      <c r="L1719" s="46"/>
      <c r="M1719" s="292"/>
      <c r="N1719" s="293"/>
      <c r="O1719" s="294"/>
      <c r="P1719" s="294"/>
      <c r="Q1719" s="294"/>
      <c r="R1719" s="294"/>
      <c r="S1719" s="294"/>
      <c r="T1719" s="295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254</v>
      </c>
      <c r="AU1719" s="19" t="s">
        <v>87</v>
      </c>
    </row>
    <row r="1720" s="2" customFormat="1" ht="6.96" customHeight="1">
      <c r="A1720" s="40"/>
      <c r="B1720" s="68"/>
      <c r="C1720" s="69"/>
      <c r="D1720" s="69"/>
      <c r="E1720" s="69"/>
      <c r="F1720" s="69"/>
      <c r="G1720" s="69"/>
      <c r="H1720" s="69"/>
      <c r="I1720" s="69"/>
      <c r="J1720" s="69"/>
      <c r="K1720" s="69"/>
      <c r="L1720" s="46"/>
      <c r="M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</row>
  </sheetData>
  <sheetProtection sheet="1" autoFilter="0" formatColumns="0" formatRows="0" objects="1" scenarios="1" spinCount="100000" saltValue="gKwpGrFPFHb3TQ32QMo7fEadFGRuo4puysFW+63y+shu1lX7vXTHL7I9ckWSg05OlKgq8iYNJYbOs97e571CxA==" hashValue="bpeowpywgAe3oTGxdlrEgcUM8WsnX92aKrZjBTZrSJL5d0R9pp33kyklV6KKiyohwT6V0Suppf1cBp6ky7LBhg==" algorithmName="SHA-512" password="CC35"/>
  <autoFilter ref="C146:K17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37" r:id="rId132" display="https://podminky.urs.cz/item/CS_URS_2025_01/766660021"/>
    <hyperlink ref="F1050" r:id="rId133" display="https://podminky.urs.cz/item/CS_URS_2025_01/766660022"/>
    <hyperlink ref="F1056" r:id="rId134" display="https://podminky.urs.cz/item/CS_URS_2025_01/766660112"/>
    <hyperlink ref="F1068" r:id="rId135" display="https://podminky.urs.cz/item/CS_URS_2025_01/766660252"/>
    <hyperlink ref="F1082" r:id="rId136" display="https://podminky.urs.cz/item/CS_URS_2025_01/766660312"/>
    <hyperlink ref="F1091" r:id="rId137" display="https://podminky.urs.cz/item/CS_URS_2025_01/766660351"/>
    <hyperlink ref="F1105" r:id="rId138" display="https://podminky.urs.cz/item/CS_URS_2025_01/766660451"/>
    <hyperlink ref="F1112" r:id="rId139" display="https://podminky.urs.cz/item/CS_URS_2025_01/766660729"/>
    <hyperlink ref="F1123" r:id="rId140" display="https://podminky.urs.cz/item/CS_URS_2025_01/766660730"/>
    <hyperlink ref="F1128" r:id="rId141" display="https://podminky.urs.cz/item/CS_URS_2025_01/766660748"/>
    <hyperlink ref="F1134" r:id="rId142" display="https://podminky.urs.cz/item/CS_URS_2025_01/725291668"/>
    <hyperlink ref="F1140" r:id="rId143" display="https://podminky.urs.cz/item/CS_URS_2025_01/766660752"/>
    <hyperlink ref="F1145" r:id="rId144" display="https://podminky.urs.cz/item/CS_URS_2025_01/766694116"/>
    <hyperlink ref="F1154" r:id="rId145" display="https://podminky.urs.cz/item/CS_URS_2025_01/998766102"/>
    <hyperlink ref="F1160" r:id="rId146" display="https://podminky.urs.cz/item/CS_URS_2025_01/767114132"/>
    <hyperlink ref="F1167" r:id="rId147" display="https://podminky.urs.cz/item/CS_URS_2025_01/767122112"/>
    <hyperlink ref="F1177" r:id="rId148" display="https://podminky.urs.cz/item/CS_URS_2025_01/767163102"/>
    <hyperlink ref="F1184" r:id="rId149" display="https://podminky.urs.cz/item/CS_URS_2025_01/767163223"/>
    <hyperlink ref="F1197" r:id="rId150" display="https://podminky.urs.cz/item/CS_URS_2025_01/767541411"/>
    <hyperlink ref="F1204" r:id="rId151" display="https://podminky.urs.cz/item/CS_URS_2025_01/767590124"/>
    <hyperlink ref="F1226" r:id="rId152" display="https://podminky.urs.cz/item/CS_URS_2025_01/767620352"/>
    <hyperlink ref="F1232" r:id="rId153" display="https://podminky.urs.cz/item/CS_URS_2025_01/767620353"/>
    <hyperlink ref="F1249" r:id="rId154" display="https://podminky.urs.cz/item/CS_URS_2025_01/767620354"/>
    <hyperlink ref="F1277" r:id="rId155" display="https://podminky.urs.cz/item/CS_URS_2025_01/767640112"/>
    <hyperlink ref="F1285" r:id="rId156" display="https://podminky.urs.cz/item/CS_URS_2025_01/767640221"/>
    <hyperlink ref="F1302" r:id="rId157" display="https://podminky.urs.cz/item/CS_URS_2025_01/767640222"/>
    <hyperlink ref="F1309" r:id="rId158" display="https://podminky.urs.cz/item/CS_URS_2025_01/767640311"/>
    <hyperlink ref="F1316" r:id="rId159" display="https://podminky.urs.cz/item/CS_URS_2025_01/767640322"/>
    <hyperlink ref="F1330" r:id="rId160" display="https://podminky.urs.cz/item/CS_URS_2025_01/767641111"/>
    <hyperlink ref="F1338" r:id="rId161" display="https://podminky.urs.cz/item/CS_URS_2025_01/767642111"/>
    <hyperlink ref="F1346" r:id="rId162" display="https://podminky.urs.cz/item/CS_URS_2025_01/767646510"/>
    <hyperlink ref="F1363" r:id="rId163" display="https://podminky.urs.cz/item/CS_URS_2025_01/767646522"/>
    <hyperlink ref="F1375" r:id="rId164" display="https://podminky.urs.cz/item/CS_URS_2025_01/767651112"/>
    <hyperlink ref="F1386" r:id="rId165" display="https://podminky.urs.cz/item/CS_URS_2025_01/767893127"/>
    <hyperlink ref="F1398" r:id="rId166" display="https://podminky.urs.cz/item/CS_URS_2025_01/998767102"/>
    <hyperlink ref="F1407" r:id="rId167" display="https://podminky.urs.cz/item/CS_URS_2025_01/771121011"/>
    <hyperlink ref="F1414" r:id="rId168" display="https://podminky.urs.cz/item/CS_URS_2025_01/771151012"/>
    <hyperlink ref="F1421" r:id="rId169" display="https://podminky.urs.cz/item/CS_URS_2025_01/771474112"/>
    <hyperlink ref="F1431" r:id="rId170" display="https://podminky.urs.cz/item/CS_URS_2025_01/771574416"/>
    <hyperlink ref="F1441" r:id="rId171" display="https://podminky.urs.cz/item/CS_URS_2025_01/998771102"/>
    <hyperlink ref="F1445" r:id="rId172" display="https://podminky.urs.cz/item/CS_URS_2025_01/776111112"/>
    <hyperlink ref="F1452" r:id="rId173" display="https://podminky.urs.cz/item/CS_URS_2025_01/776111311"/>
    <hyperlink ref="F1459" r:id="rId174" display="https://podminky.urs.cz/item/CS_URS_2025_01/776121321"/>
    <hyperlink ref="F1466" r:id="rId175" display="https://podminky.urs.cz/item/CS_URS_2025_01/776141112"/>
    <hyperlink ref="F1473" r:id="rId176" display="https://podminky.urs.cz/item/CS_URS_2025_01/776145111"/>
    <hyperlink ref="F1483" r:id="rId177" display="https://podminky.urs.cz/item/CS_URS_2025_01/776211111"/>
    <hyperlink ref="F1493" r:id="rId178" display="https://podminky.urs.cz/item/CS_URS_2025_01/776411111"/>
    <hyperlink ref="F1503" r:id="rId179" display="https://podminky.urs.cz/item/CS_URS_2025_01/776421312"/>
    <hyperlink ref="F1509" r:id="rId180" display="https://podminky.urs.cz/item/CS_URS_2025_01/998776102"/>
    <hyperlink ref="F1513" r:id="rId181" display="https://podminky.urs.cz/item/CS_URS_2025_01/781121011"/>
    <hyperlink ref="F1521" r:id="rId182" display="https://podminky.urs.cz/item/CS_URS_2025_01/781121011"/>
    <hyperlink ref="F1531" r:id="rId183" display="https://podminky.urs.cz/item/CS_URS_2025_01/781131112"/>
    <hyperlink ref="F1541" r:id="rId184" display="https://podminky.urs.cz/item/CS_URS_2025_01/781472215"/>
    <hyperlink ref="F1554" r:id="rId185" display="https://podminky.urs.cz/item/CS_URS_2025_01/781472292"/>
    <hyperlink ref="F1564" r:id="rId186" display="https://podminky.urs.cz/item/CS_URS_2025_01/781492311"/>
    <hyperlink ref="F1570" r:id="rId187" display="https://podminky.urs.cz/item/CS_URS_2025_01/781492351"/>
    <hyperlink ref="F1576" r:id="rId188" display="https://podminky.urs.cz/item/CS_URS_2025_01/781495115"/>
    <hyperlink ref="F1579" r:id="rId189" display="https://podminky.urs.cz/item/CS_URS_2025_01/781734111"/>
    <hyperlink ref="F1591" r:id="rId190" display="https://podminky.urs.cz/item/CS_URS_2025_01/781739195"/>
    <hyperlink ref="F1599" r:id="rId191" display="https://podminky.urs.cz/item/CS_URS_2025_01/998781102"/>
    <hyperlink ref="F1603" r:id="rId192" display="https://podminky.urs.cz/item/CS_URS_2025_01/783314203"/>
    <hyperlink ref="F1607" r:id="rId193" display="https://podminky.urs.cz/item/CS_URS_2025_01/783317101"/>
    <hyperlink ref="F1610" r:id="rId194" display="https://podminky.urs.cz/item/CS_URS_2025_01/783801403"/>
    <hyperlink ref="F1621" r:id="rId195" display="https://podminky.urs.cz/item/CS_URS_2025_01/783823131"/>
    <hyperlink ref="F1632" r:id="rId196" display="https://podminky.urs.cz/item/CS_URS_2025_01/783827125"/>
    <hyperlink ref="F1643" r:id="rId197" display="https://podminky.urs.cz/item/CS_URS_2025_01/783933151"/>
    <hyperlink ref="F1649" r:id="rId198" display="https://podminky.urs.cz/item/CS_URS_2025_01/783937163"/>
    <hyperlink ref="F1655" r:id="rId199" display="https://podminky.urs.cz/item/CS_URS_2025_01/783937163"/>
    <hyperlink ref="F1660" r:id="rId200" display="https://podminky.urs.cz/item/CS_URS_2025_01/784111001"/>
    <hyperlink ref="F1670" r:id="rId201" display="https://podminky.urs.cz/item/CS_URS_2025_01/784181121"/>
    <hyperlink ref="F1680" r:id="rId202" display="https://podminky.urs.cz/item/CS_URS_2025_01/784211101"/>
    <hyperlink ref="F1691" r:id="rId203" display="https://podminky.urs.cz/item/CS_URS_2025_01/786623021"/>
    <hyperlink ref="F1703" r:id="rId204" display="https://podminky.urs.cz/item/CS_URS_2025_01/786623023"/>
    <hyperlink ref="F1719" r:id="rId205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2407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2408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2409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2410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2411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2412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2413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2414</v>
      </c>
      <c r="F149" s="231" t="s">
        <v>2415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2416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2417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2418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2419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2420</v>
      </c>
      <c r="F153" s="231" t="s">
        <v>2421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2422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2425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2426</v>
      </c>
      <c r="F157" s="231" t="s">
        <v>2427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2428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2429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2431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2432</v>
      </c>
      <c r="F161" s="231" t="s">
        <v>2433</v>
      </c>
      <c r="G161" s="232" t="s">
        <v>2434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2435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2436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2438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2439</v>
      </c>
      <c r="D165" s="229" t="s">
        <v>245</v>
      </c>
      <c r="E165" s="230" t="s">
        <v>2440</v>
      </c>
      <c r="F165" s="231" t="s">
        <v>2441</v>
      </c>
      <c r="G165" s="232" t="s">
        <v>2442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2443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2444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2446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2447</v>
      </c>
      <c r="F169" s="231" t="s">
        <v>2448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2449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2451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2452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2453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2454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2455</v>
      </c>
      <c r="F176" s="231" t="s">
        <v>2456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2457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2458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2459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2460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2461</v>
      </c>
      <c r="F180" s="231" t="s">
        <v>2462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2463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2464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2466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2467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2468</v>
      </c>
      <c r="F186" s="231" t="s">
        <v>2469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2470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2471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2472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2473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2474</v>
      </c>
      <c r="D190" s="281" t="s">
        <v>478</v>
      </c>
      <c r="E190" s="282" t="s">
        <v>2475</v>
      </c>
      <c r="F190" s="283" t="s">
        <v>2476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2477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2476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2478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2479</v>
      </c>
      <c r="D193" s="229" t="s">
        <v>245</v>
      </c>
      <c r="E193" s="230" t="s">
        <v>2480</v>
      </c>
      <c r="F193" s="231" t="s">
        <v>2481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2482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2484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1834</v>
      </c>
      <c r="D196" s="229" t="s">
        <v>245</v>
      </c>
      <c r="E196" s="230" t="s">
        <v>2485</v>
      </c>
      <c r="F196" s="231" t="s">
        <v>2486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2487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2489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2490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2491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1845</v>
      </c>
      <c r="D202" s="229" t="s">
        <v>245</v>
      </c>
      <c r="E202" s="230" t="s">
        <v>2492</v>
      </c>
      <c r="F202" s="231" t="s">
        <v>2493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2494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2495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2496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1622</v>
      </c>
      <c r="D205" s="229" t="s">
        <v>245</v>
      </c>
      <c r="E205" s="230" t="s">
        <v>2497</v>
      </c>
      <c r="F205" s="231" t="s">
        <v>2498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2499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2500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2501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2502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2503</v>
      </c>
      <c r="D209" s="229" t="s">
        <v>245</v>
      </c>
      <c r="E209" s="230" t="s">
        <v>2504</v>
      </c>
      <c r="F209" s="231" t="s">
        <v>2505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2506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2507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2508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2466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2467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2509</v>
      </c>
      <c r="D215" s="229" t="s">
        <v>245</v>
      </c>
      <c r="E215" s="230" t="s">
        <v>2510</v>
      </c>
      <c r="F215" s="231" t="s">
        <v>2511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2512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2514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2515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2516</v>
      </c>
      <c r="D219" s="229" t="s">
        <v>245</v>
      </c>
      <c r="E219" s="230" t="s">
        <v>2517</v>
      </c>
      <c r="F219" s="231" t="s">
        <v>2518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2519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2520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2522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2523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2524</v>
      </c>
      <c r="D225" s="229" t="s">
        <v>245</v>
      </c>
      <c r="E225" s="230" t="s">
        <v>2525</v>
      </c>
      <c r="F225" s="231" t="s">
        <v>2526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2527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2528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2446</v>
      </c>
      <c r="D228" s="229" t="s">
        <v>245</v>
      </c>
      <c r="E228" s="230" t="s">
        <v>2530</v>
      </c>
      <c r="F228" s="231" t="s">
        <v>2531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2532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2533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2535</v>
      </c>
      <c r="D231" s="229" t="s">
        <v>245</v>
      </c>
      <c r="E231" s="230" t="s">
        <v>2536</v>
      </c>
      <c r="F231" s="231" t="s">
        <v>2537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2538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2539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2540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2541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1629</v>
      </c>
      <c r="D236" s="229" t="s">
        <v>245</v>
      </c>
      <c r="E236" s="230" t="s">
        <v>2542</v>
      </c>
      <c r="F236" s="231" t="s">
        <v>2543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2544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2546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2547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1699</v>
      </c>
      <c r="D240" s="229" t="s">
        <v>245</v>
      </c>
      <c r="E240" s="230" t="s">
        <v>2548</v>
      </c>
      <c r="F240" s="231" t="s">
        <v>2549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2550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2552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2553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2554</v>
      </c>
      <c r="F244" s="283" t="s">
        <v>2555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2556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2555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2557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2558</v>
      </c>
      <c r="F247" s="231" t="s">
        <v>2559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2560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2561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2562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2502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2563</v>
      </c>
      <c r="F251" s="231" t="s">
        <v>2564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2565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2568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2569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2570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2571</v>
      </c>
      <c r="F259" s="231" t="s">
        <v>2572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2573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2574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2575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2576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2577</v>
      </c>
      <c r="F263" s="283" t="s">
        <v>2578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2579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2578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2580</v>
      </c>
      <c r="F266" s="231" t="s">
        <v>2581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2582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2583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2584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2585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2586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2587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2588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2589</v>
      </c>
      <c r="F274" s="283" t="s">
        <v>2590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2591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2590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2592</v>
      </c>
      <c r="F276" s="231" t="s">
        <v>2593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2594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2595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2596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2597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2598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2599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2600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2601</v>
      </c>
      <c r="F285" s="231" t="s">
        <v>2602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2603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2604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2605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2606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2205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2607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2608</v>
      </c>
      <c r="F293" s="231" t="s">
        <v>2609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2610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2611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2612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2613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1693</v>
      </c>
      <c r="D299" s="229" t="s">
        <v>245</v>
      </c>
      <c r="E299" s="230" t="s">
        <v>2614</v>
      </c>
      <c r="F299" s="231" t="s">
        <v>2615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2616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2617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2619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2620</v>
      </c>
      <c r="F303" s="231" t="s">
        <v>2621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2622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2623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2624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2625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2626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2627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2628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2629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2630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2631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2632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2633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2634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2635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2636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2637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2638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2630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2639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2640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2641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2642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2643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2630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2644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2645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2646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2647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2648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2649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2630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2650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2651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2652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2653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2654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2630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2655</v>
      </c>
      <c r="F341" s="231" t="s">
        <v>2656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2657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2658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2659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2660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2661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2662</v>
      </c>
      <c r="F346" s="231" t="s">
        <v>2663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2664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2665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2666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2667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2668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2630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2669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2670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2671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2630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2672</v>
      </c>
      <c r="F357" s="231" t="s">
        <v>2673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2674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2675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2676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2677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2678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2679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2680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2681</v>
      </c>
      <c r="D365" s="229" t="s">
        <v>245</v>
      </c>
      <c r="E365" s="230" t="s">
        <v>2682</v>
      </c>
      <c r="F365" s="231" t="s">
        <v>2683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2684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2685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2686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2687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2688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2689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2630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2690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2630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2691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2692</v>
      </c>
      <c r="F376" s="231" t="s">
        <v>2693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2694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2695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2696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2697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2698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2699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2700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2701</v>
      </c>
      <c r="F384" s="231" t="s">
        <v>2702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2703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2704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2705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2706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2707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2708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2709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2707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2710</v>
      </c>
      <c r="F393" s="231" t="s">
        <v>2711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2712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2713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2714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2715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2716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2710</v>
      </c>
      <c r="F398" s="231" t="s">
        <v>2711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2717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2713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2714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2718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2719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2720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2721</v>
      </c>
      <c r="F405" s="231" t="s">
        <v>2722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2723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2724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2725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2726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2727</v>
      </c>
      <c r="F409" s="231" t="s">
        <v>2728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2729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2730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2731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2732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2733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2734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2735</v>
      </c>
      <c r="F416" s="231" t="s">
        <v>2736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2737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2738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2739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2740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2741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2742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2743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2744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2745</v>
      </c>
      <c r="F425" s="231" t="s">
        <v>2746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2747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2748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2749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2750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2751</v>
      </c>
      <c r="F429" s="231" t="s">
        <v>2752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2753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2754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2755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2756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2187</v>
      </c>
      <c r="D433" s="229" t="s">
        <v>245</v>
      </c>
      <c r="E433" s="230" t="s">
        <v>2757</v>
      </c>
      <c r="F433" s="231" t="s">
        <v>2758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2759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2760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2761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2762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2763</v>
      </c>
      <c r="F437" s="231" t="s">
        <v>2764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2765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2766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2767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2768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2769</v>
      </c>
      <c r="F441" s="231" t="s">
        <v>2770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2771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2772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2773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2774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2775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2776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2777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2778</v>
      </c>
      <c r="F449" s="231" t="s">
        <v>2779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2780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2781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2782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2783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2784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2785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2786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2787</v>
      </c>
      <c r="F457" s="231" t="s">
        <v>2788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2789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2790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2791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2792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2793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2794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2795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2796</v>
      </c>
      <c r="F465" s="231" t="s">
        <v>2797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2798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2799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2800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2801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2802</v>
      </c>
      <c r="F469" s="231" t="s">
        <v>2803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2804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2805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2806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2807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2808</v>
      </c>
      <c r="F473" s="231" t="s">
        <v>2809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2810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2811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2812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2801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2813</v>
      </c>
      <c r="F477" s="231" t="s">
        <v>2814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2815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2816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2817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2818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2819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2820</v>
      </c>
      <c r="F483" s="231" t="s">
        <v>2821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2822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2823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2824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2825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2826</v>
      </c>
      <c r="F487" s="231" t="s">
        <v>2827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2828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2829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2830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2768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2334</v>
      </c>
      <c r="D491" s="229" t="s">
        <v>245</v>
      </c>
      <c r="E491" s="230" t="s">
        <v>2831</v>
      </c>
      <c r="F491" s="231" t="s">
        <v>2832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2833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2834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2835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2836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2837</v>
      </c>
      <c r="F495" s="231" t="s">
        <v>2838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2839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2838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2840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2841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2842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2843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2630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2844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2630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2845</v>
      </c>
      <c r="F505" s="231" t="s">
        <v>2846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2847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2848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2849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2850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2851</v>
      </c>
      <c r="F509" s="231" t="s">
        <v>2852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2853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2852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2854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2855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2856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2857</v>
      </c>
      <c r="F515" s="231" t="s">
        <v>2858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2859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2860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2861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2842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2862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2863</v>
      </c>
      <c r="F521" s="231" t="s">
        <v>2864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2865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2866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2867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2855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2856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2868</v>
      </c>
      <c r="F527" s="231" t="s">
        <v>2869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2870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2871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2872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2855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2842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2873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2856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2874</v>
      </c>
      <c r="F535" s="231" t="s">
        <v>2875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2876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2877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2878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2855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2842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2873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2856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2879</v>
      </c>
      <c r="F543" s="227" t="s">
        <v>2880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1794</v>
      </c>
      <c r="D544" s="229" t="s">
        <v>245</v>
      </c>
      <c r="E544" s="230" t="s">
        <v>2881</v>
      </c>
      <c r="F544" s="231" t="s">
        <v>2882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2883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2884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2885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1799</v>
      </c>
      <c r="D547" s="229" t="s">
        <v>245</v>
      </c>
      <c r="E547" s="230" t="s">
        <v>2886</v>
      </c>
      <c r="F547" s="231" t="s">
        <v>2887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2888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2889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2890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1804</v>
      </c>
      <c r="D550" s="229" t="s">
        <v>245</v>
      </c>
      <c r="E550" s="230" t="s">
        <v>2891</v>
      </c>
      <c r="F550" s="231" t="s">
        <v>2892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2893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2894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2895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2058</v>
      </c>
      <c r="D553" s="229" t="s">
        <v>245</v>
      </c>
      <c r="E553" s="230" t="s">
        <v>2896</v>
      </c>
      <c r="F553" s="231" t="s">
        <v>2897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2898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2899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2900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2067</v>
      </c>
      <c r="D556" s="229" t="s">
        <v>245</v>
      </c>
      <c r="E556" s="230" t="s">
        <v>2901</v>
      </c>
      <c r="F556" s="231" t="s">
        <v>2902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2903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2904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2905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2906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2086</v>
      </c>
      <c r="D560" s="229" t="s">
        <v>245</v>
      </c>
      <c r="E560" s="230" t="s">
        <v>2907</v>
      </c>
      <c r="F560" s="231" t="s">
        <v>2908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2909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2910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2912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2092</v>
      </c>
      <c r="D564" s="229" t="s">
        <v>245</v>
      </c>
      <c r="E564" s="230" t="s">
        <v>2913</v>
      </c>
      <c r="F564" s="231" t="s">
        <v>2914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2915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2916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2917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2296</v>
      </c>
      <c r="D567" s="229" t="s">
        <v>245</v>
      </c>
      <c r="E567" s="230" t="s">
        <v>2918</v>
      </c>
      <c r="F567" s="231" t="s">
        <v>2919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2920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2921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2922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2923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2356</v>
      </c>
      <c r="D571" s="229" t="s">
        <v>245</v>
      </c>
      <c r="E571" s="230" t="s">
        <v>2924</v>
      </c>
      <c r="F571" s="231" t="s">
        <v>2925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2926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2927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2928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2929</v>
      </c>
      <c r="F574" s="231" t="s">
        <v>2930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2932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2933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2934</v>
      </c>
      <c r="F577" s="231" t="s">
        <v>2935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2937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2938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2309</v>
      </c>
      <c r="D580" s="229" t="s">
        <v>245</v>
      </c>
      <c r="E580" s="230" t="s">
        <v>2939</v>
      </c>
      <c r="F580" s="231" t="s">
        <v>2940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2942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2943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2315</v>
      </c>
      <c r="D583" s="229" t="s">
        <v>245</v>
      </c>
      <c r="E583" s="230" t="s">
        <v>2944</v>
      </c>
      <c r="F583" s="231" t="s">
        <v>2945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2947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2948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2949</v>
      </c>
      <c r="D586" s="229" t="s">
        <v>245</v>
      </c>
      <c r="E586" s="230" t="s">
        <v>2950</v>
      </c>
      <c r="F586" s="231" t="s">
        <v>2951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2952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2953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2954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2955</v>
      </c>
      <c r="F589" s="231" t="s">
        <v>2956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2958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2959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2338</v>
      </c>
      <c r="D592" s="229" t="s">
        <v>245</v>
      </c>
      <c r="E592" s="230" t="s">
        <v>2960</v>
      </c>
      <c r="F592" s="231" t="s">
        <v>2539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2961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2539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2962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2350</v>
      </c>
      <c r="D595" s="229" t="s">
        <v>245</v>
      </c>
      <c r="E595" s="230" t="s">
        <v>2963</v>
      </c>
      <c r="F595" s="231" t="s">
        <v>2964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2965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2966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2967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2968</v>
      </c>
      <c r="F598" s="231" t="s">
        <v>2969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2970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2969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1788</v>
      </c>
      <c r="D601" s="229" t="s">
        <v>245</v>
      </c>
      <c r="E601" s="230" t="s">
        <v>2971</v>
      </c>
      <c r="F601" s="231" t="s">
        <v>2972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2973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2974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2975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2976</v>
      </c>
      <c r="F606" s="231" t="s">
        <v>2977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2978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2979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2980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2619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2981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2982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2983</v>
      </c>
      <c r="F613" s="227" t="s">
        <v>2984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2985</v>
      </c>
      <c r="F614" s="231" t="s">
        <v>2986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2987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2988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2989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2990</v>
      </c>
      <c r="F617" s="231" t="s">
        <v>2991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2992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2993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2994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2995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2996</v>
      </c>
      <c r="F621" s="231" t="s">
        <v>2997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2998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2999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3000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3001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3002</v>
      </c>
      <c r="D625" s="229" t="s">
        <v>245</v>
      </c>
      <c r="E625" s="230" t="s">
        <v>3003</v>
      </c>
      <c r="F625" s="231" t="s">
        <v>3004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3005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3006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3007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3008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3003</v>
      </c>
      <c r="F629" s="231" t="s">
        <v>3004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3009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3006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3007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3010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3011</v>
      </c>
      <c r="F633" s="231" t="s">
        <v>3012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3013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3014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3015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3016</v>
      </c>
      <c r="F637" s="231" t="s">
        <v>3017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3018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3019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3020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3021</v>
      </c>
      <c r="F640" s="227" t="s">
        <v>3022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3023</v>
      </c>
      <c r="F641" s="231" t="s">
        <v>3024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3025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3026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3027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3028</v>
      </c>
      <c r="F644" s="231" t="s">
        <v>3029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3030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3031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3032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3033</v>
      </c>
      <c r="F647" s="231" t="s">
        <v>3034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3035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3036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3037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3038</v>
      </c>
      <c r="F650" s="231" t="s">
        <v>3039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3040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3041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3042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3043</v>
      </c>
      <c r="F653" s="227" t="s">
        <v>3044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3045</v>
      </c>
      <c r="F654" s="231" t="s">
        <v>3046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3047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3048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3049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2197</v>
      </c>
      <c r="D657" s="229" t="s">
        <v>245</v>
      </c>
      <c r="E657" s="230" t="s">
        <v>3050</v>
      </c>
      <c r="F657" s="231" t="s">
        <v>3051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3052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3053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3054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2138</v>
      </c>
      <c r="D661" s="229" t="s">
        <v>245</v>
      </c>
      <c r="E661" s="230" t="s">
        <v>3055</v>
      </c>
      <c r="F661" s="231" t="s">
        <v>3056</v>
      </c>
      <c r="G661" s="232" t="s">
        <v>3057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3058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3059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3060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3061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2105</v>
      </c>
      <c r="D665" s="229" t="s">
        <v>245</v>
      </c>
      <c r="E665" s="230" t="s">
        <v>3062</v>
      </c>
      <c r="F665" s="231" t="s">
        <v>3063</v>
      </c>
      <c r="G665" s="232" t="s">
        <v>3057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3064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3065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3066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3067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2114</v>
      </c>
      <c r="D669" s="229" t="s">
        <v>245</v>
      </c>
      <c r="E669" s="230" t="s">
        <v>3068</v>
      </c>
      <c r="F669" s="231" t="s">
        <v>3069</v>
      </c>
      <c r="G669" s="232" t="s">
        <v>3057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3070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3071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3072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3073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2120</v>
      </c>
      <c r="D673" s="229" t="s">
        <v>245</v>
      </c>
      <c r="E673" s="230" t="s">
        <v>3074</v>
      </c>
      <c r="F673" s="231" t="s">
        <v>3075</v>
      </c>
      <c r="G673" s="232" t="s">
        <v>3057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3076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3077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3078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2126</v>
      </c>
      <c r="D677" s="229" t="s">
        <v>245</v>
      </c>
      <c r="E677" s="230" t="s">
        <v>3079</v>
      </c>
      <c r="F677" s="231" t="s">
        <v>3080</v>
      </c>
      <c r="G677" s="232" t="s">
        <v>3057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3081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3082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3083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3084</v>
      </c>
      <c r="F681" s="231" t="s">
        <v>3085</v>
      </c>
      <c r="G681" s="232" t="s">
        <v>3057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3086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3087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3088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2143</v>
      </c>
      <c r="D685" s="229" t="s">
        <v>245</v>
      </c>
      <c r="E685" s="230" t="s">
        <v>3089</v>
      </c>
      <c r="F685" s="231" t="s">
        <v>3090</v>
      </c>
      <c r="G685" s="232" t="s">
        <v>3057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3091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3092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3093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3094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2149</v>
      </c>
      <c r="D689" s="229" t="s">
        <v>245</v>
      </c>
      <c r="E689" s="230" t="s">
        <v>3095</v>
      </c>
      <c r="F689" s="231" t="s">
        <v>3096</v>
      </c>
      <c r="G689" s="232" t="s">
        <v>3057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3097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3098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3099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3100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2154</v>
      </c>
      <c r="D693" s="229" t="s">
        <v>245</v>
      </c>
      <c r="E693" s="230" t="s">
        <v>3101</v>
      </c>
      <c r="F693" s="231" t="s">
        <v>3102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3103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3104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3105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2163</v>
      </c>
      <c r="D696" s="229" t="s">
        <v>245</v>
      </c>
      <c r="E696" s="230" t="s">
        <v>3106</v>
      </c>
      <c r="F696" s="231" t="s">
        <v>3107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3108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3109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3110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2073</v>
      </c>
      <c r="D699" s="229" t="s">
        <v>245</v>
      </c>
      <c r="E699" s="230" t="s">
        <v>3111</v>
      </c>
      <c r="F699" s="231" t="s">
        <v>3112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3113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3114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3115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3116</v>
      </c>
      <c r="F702" s="227" t="s">
        <v>3117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1814</v>
      </c>
      <c r="D703" s="229" t="s">
        <v>245</v>
      </c>
      <c r="E703" s="230" t="s">
        <v>3118</v>
      </c>
      <c r="F703" s="231" t="s">
        <v>3119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3120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3121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3122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1818</v>
      </c>
      <c r="D706" s="229" t="s">
        <v>245</v>
      </c>
      <c r="E706" s="230" t="s">
        <v>3123</v>
      </c>
      <c r="F706" s="231" t="s">
        <v>3124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3125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3126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3127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1776</v>
      </c>
      <c r="D709" s="229" t="s">
        <v>245</v>
      </c>
      <c r="E709" s="230" t="s">
        <v>3128</v>
      </c>
      <c r="F709" s="231" t="s">
        <v>3129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3130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3131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3132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1783</v>
      </c>
      <c r="D712" s="229" t="s">
        <v>245</v>
      </c>
      <c r="E712" s="230" t="s">
        <v>3133</v>
      </c>
      <c r="F712" s="231" t="s">
        <v>3134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3135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3136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3137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3138</v>
      </c>
      <c r="F715" s="231" t="s">
        <v>3139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3140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3141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3142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2132</v>
      </c>
      <c r="D718" s="229" t="s">
        <v>245</v>
      </c>
      <c r="E718" s="230" t="s">
        <v>3143</v>
      </c>
      <c r="F718" s="231" t="s">
        <v>3144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3145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3146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3147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2262</v>
      </c>
      <c r="D722" s="229" t="s">
        <v>245</v>
      </c>
      <c r="E722" s="230" t="s">
        <v>3148</v>
      </c>
      <c r="F722" s="231" t="s">
        <v>3149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3150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3151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3152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3153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3154</v>
      </c>
      <c r="F726" s="231" t="s">
        <v>3155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3156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3158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3159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3160</v>
      </c>
      <c r="F730" s="231" t="s">
        <v>3161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3162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3163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3164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3165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3166</v>
      </c>
      <c r="F735" s="231" t="s">
        <v>3167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3168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3169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3170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3171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3172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3173</v>
      </c>
      <c r="F741" s="231" t="s">
        <v>3174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3175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3176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3177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3178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3179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3180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3181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3182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2256</v>
      </c>
      <c r="D750" s="229" t="s">
        <v>245</v>
      </c>
      <c r="E750" s="230" t="s">
        <v>3183</v>
      </c>
      <c r="F750" s="231" t="s">
        <v>3184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3185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3186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3187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3188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2269</v>
      </c>
      <c r="D754" s="229" t="s">
        <v>245</v>
      </c>
      <c r="E754" s="230" t="s">
        <v>3189</v>
      </c>
      <c r="F754" s="231" t="s">
        <v>3190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3191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3192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3193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3194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3195</v>
      </c>
      <c r="F759" s="231" t="s">
        <v>3196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3197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3198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3199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3200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3195</v>
      </c>
      <c r="F763" s="231" t="s">
        <v>3196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3201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3198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3199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3202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3203</v>
      </c>
      <c r="F767" s="231" t="s">
        <v>3204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3205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3206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3207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3208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3209</v>
      </c>
      <c r="F771" s="231" t="s">
        <v>3210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3211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3212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3213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3214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3215</v>
      </c>
      <c r="F775" s="231" t="s">
        <v>3216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3217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3216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3218</v>
      </c>
      <c r="F777" s="231" t="s">
        <v>3219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3220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3221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3222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3223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3224</v>
      </c>
      <c r="F781" s="231" t="s">
        <v>3225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3226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3227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3228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3200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3229</v>
      </c>
      <c r="F785" s="231" t="s">
        <v>3230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3231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3232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3233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3202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3234</v>
      </c>
      <c r="F789" s="231" t="s">
        <v>3235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3236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3237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3238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3239</v>
      </c>
      <c r="F792" s="231" t="s">
        <v>3240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3241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3242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3243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3244</v>
      </c>
      <c r="F795" s="231" t="s">
        <v>3245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3246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3247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3248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3249</v>
      </c>
      <c r="D798" s="229" t="s">
        <v>245</v>
      </c>
      <c r="E798" s="230" t="s">
        <v>3250</v>
      </c>
      <c r="F798" s="231" t="s">
        <v>3251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3252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3253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3254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3255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3256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3257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3258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3259</v>
      </c>
      <c r="F806" s="231" t="s">
        <v>3260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3261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3262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3263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3202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3264</v>
      </c>
      <c r="F810" s="231" t="s">
        <v>3265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3266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3267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3268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3269</v>
      </c>
      <c r="F813" s="231" t="s">
        <v>3270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3271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3272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3273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3274</v>
      </c>
      <c r="F816" s="231" t="s">
        <v>3275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3276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3277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3278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3279</v>
      </c>
      <c r="F819" s="231" t="s">
        <v>3280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3281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3282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3283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3200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3284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3285</v>
      </c>
      <c r="F825" s="231" t="s">
        <v>3286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3287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3288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3289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3290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3291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3292</v>
      </c>
      <c r="F830" s="231" t="s">
        <v>3293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3294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3295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3296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3297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3298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3299</v>
      </c>
      <c r="F836" s="231" t="s">
        <v>3300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3301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3302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3303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3304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3305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3306</v>
      </c>
      <c r="F842" s="227" t="s">
        <v>3307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3308</v>
      </c>
      <c r="F843" s="231" t="s">
        <v>3309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3310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3311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3312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3159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3313</v>
      </c>
      <c r="F847" s="231" t="s">
        <v>3314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3315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3316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3317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3214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3318</v>
      </c>
      <c r="F851" s="231" t="s">
        <v>3319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3320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3319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3321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3159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3322</v>
      </c>
      <c r="F855" s="231" t="s">
        <v>3323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3324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3325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3326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3327</v>
      </c>
      <c r="F859" s="231" t="s">
        <v>3328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3329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3330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3331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2631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3332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3333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3334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3335</v>
      </c>
      <c r="F867" s="231" t="s">
        <v>3336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3337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3338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3339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3340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3341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3342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3343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3344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1718</v>
      </c>
      <c r="F876" s="227" t="s">
        <v>1719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3345</v>
      </c>
      <c r="F877" s="231" t="s">
        <v>3346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3347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3348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3349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3350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3351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3352</v>
      </c>
      <c r="F883" s="231" t="s">
        <v>3353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3354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3355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3356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2503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3357</v>
      </c>
      <c r="F887" s="231" t="s">
        <v>3358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3359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3360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3361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3362</v>
      </c>
      <c r="F891" s="231" t="s">
        <v>3363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3364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3365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3366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3367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3341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3368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3343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3344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3369</v>
      </c>
      <c r="F900" s="231" t="s">
        <v>3370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3371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3372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3373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3374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3375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3376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3377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3378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3379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3380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2056</v>
      </c>
      <c r="F911" s="227" t="s">
        <v>2057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3381</v>
      </c>
      <c r="F912" s="231" t="s">
        <v>3382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3383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3382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3384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3385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3386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2630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3387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3388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2630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3389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2630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2650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3390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2630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3391</v>
      </c>
      <c r="F927" s="227" t="s">
        <v>3392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3393</v>
      </c>
      <c r="F928" s="231" t="s">
        <v>3394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3395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3396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3397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3398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2630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3399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2630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3400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2630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1809</v>
      </c>
      <c r="D938" s="229" t="s">
        <v>245</v>
      </c>
      <c r="E938" s="230" t="s">
        <v>3401</v>
      </c>
      <c r="F938" s="231" t="s">
        <v>3402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3403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3404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3405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3406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2103</v>
      </c>
      <c r="F942" s="227" t="s">
        <v>2104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3407</v>
      </c>
      <c r="F943" s="231" t="s">
        <v>3408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3409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3410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3411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3412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3413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2630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3398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2630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3399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2630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3400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2630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2185</v>
      </c>
      <c r="F956" s="227" t="s">
        <v>2186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3414</v>
      </c>
      <c r="F957" s="231" t="s">
        <v>3415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3416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3417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3418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3419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3420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3421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2630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3422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3423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2630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3424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2630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3425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2630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X4AaZNGHVEFy7qmhoJmiYWJNaNganzVEj5W2b17rSt+0/ZH8qycuFIcdq6K/dqj6zHMNy20xqU1kfiJY50RrDw==" hashValue="NhPhQgxVvXvbmeoMbDES916Io2/eA3zo19QR5HcYAhXhRGOJTXfHBpvnnk7D+Jtj96wdEa4167WP+8Ze/5TeYw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3427</v>
      </c>
      <c r="F130" s="231" t="s">
        <v>3428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3429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3431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3432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3433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3434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3435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3436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3437</v>
      </c>
      <c r="F141" s="231" t="s">
        <v>3438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3439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3440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3441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3434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3442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3443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3444</v>
      </c>
      <c r="F148" s="231" t="s">
        <v>3445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3446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3447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3434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3449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3450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3451</v>
      </c>
      <c r="F155" s="231" t="s">
        <v>3452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3453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3454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3455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3456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3457</v>
      </c>
      <c r="F159" s="231" t="s">
        <v>3458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3459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3461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3457</v>
      </c>
      <c r="F162" s="231" t="s">
        <v>3458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3462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3460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3461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3434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3463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3464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3465</v>
      </c>
      <c r="F169" s="231" t="s">
        <v>3466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3467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3469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3465</v>
      </c>
      <c r="F172" s="231" t="s">
        <v>3466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3468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3469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3434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3463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3464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3471</v>
      </c>
      <c r="F179" s="231" t="s">
        <v>3472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3473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3474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3476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3477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3471</v>
      </c>
      <c r="F185" s="231" t="s">
        <v>3472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3478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3474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3475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3479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3480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3481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3482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3483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3484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3485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3486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3487</v>
      </c>
      <c r="F200" s="231" t="s">
        <v>3488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3489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3490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3491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3492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3493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3494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3495</v>
      </c>
      <c r="F207" s="231" t="s">
        <v>3496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3497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3498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3499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1622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3500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3501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2474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3502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3503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2479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3504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3505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3506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3507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1834</v>
      </c>
      <c r="D225" s="281" t="s">
        <v>478</v>
      </c>
      <c r="E225" s="282" t="s">
        <v>3508</v>
      </c>
      <c r="F225" s="283" t="s">
        <v>3509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3510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3509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3511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1845</v>
      </c>
      <c r="D228" s="229" t="s">
        <v>245</v>
      </c>
      <c r="E228" s="230" t="s">
        <v>3512</v>
      </c>
      <c r="F228" s="231" t="s">
        <v>3513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3514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3515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3516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3517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3518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3519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3520</v>
      </c>
      <c r="F235" s="231" t="s">
        <v>3521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3522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3523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3524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3517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3525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3526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2328</v>
      </c>
      <c r="D242" s="229" t="s">
        <v>245</v>
      </c>
      <c r="E242" s="230" t="s">
        <v>3527</v>
      </c>
      <c r="F242" s="231" t="s">
        <v>3528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3529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3530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3531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3532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3533</v>
      </c>
      <c r="F247" s="231" t="s">
        <v>3534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3535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3536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1629</v>
      </c>
      <c r="D250" s="229" t="s">
        <v>245</v>
      </c>
      <c r="E250" s="230" t="s">
        <v>3538</v>
      </c>
      <c r="F250" s="231" t="s">
        <v>3539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3540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3541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3542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1699</v>
      </c>
      <c r="D254" s="229" t="s">
        <v>245</v>
      </c>
      <c r="E254" s="230" t="s">
        <v>2971</v>
      </c>
      <c r="F254" s="231" t="s">
        <v>2972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3543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2974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2975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1718</v>
      </c>
      <c r="F258" s="227" t="s">
        <v>1719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3544</v>
      </c>
      <c r="F259" s="231" t="s">
        <v>3545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3546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3547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3549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3550</v>
      </c>
      <c r="F263" s="283" t="s">
        <v>3551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3552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3551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3553</v>
      </c>
      <c r="F265" s="231" t="s">
        <v>3554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3555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3556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3557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3558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3559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3560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3561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3562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3563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3564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3565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1742</v>
      </c>
      <c r="F277" s="283" t="s">
        <v>3566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3567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1693</v>
      </c>
      <c r="D279" s="229" t="s">
        <v>245</v>
      </c>
      <c r="E279" s="230" t="s">
        <v>3569</v>
      </c>
      <c r="F279" s="231" t="s">
        <v>3570</v>
      </c>
      <c r="G279" s="232" t="s">
        <v>3571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3572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3573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3574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ayyxweep93qesMmJjCXCn8iWCLfDyw+hhGpKyJFFaKmp2xypj5n0GH7iDa8MHWQSCZcr+wUN11ypQ/DTPROZiA==" hashValue="Aq6IRN2T1eg8ELztJvCsoV+XJTQNjqKD88yhZ0/q8Wclsskf10xRapxzzM6+N+cfQ7qFiLPzIPeHDSdVZDe5+A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ROUND((SUM(BE127:BE376)),  2)</f>
        <v>0</v>
      </c>
      <c r="G35" s="40"/>
      <c r="H35" s="40"/>
      <c r="I35" s="167">
        <v>0.20999999999999999</v>
      </c>
      <c r="J35" s="166">
        <f>ROUND(((SUM(BE127:BE376))*I35),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ROUND((SUM(BF127:BF376)),  2)</f>
        <v>0</v>
      </c>
      <c r="G36" s="40"/>
      <c r="H36" s="40"/>
      <c r="I36" s="167">
        <v>0.12</v>
      </c>
      <c r="J36" s="166">
        <f>ROUND(((SUM(BF127:BF376))*I36),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2408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J308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198.34006882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3576</v>
      </c>
      <c r="F130" s="231" t="s">
        <v>3577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3578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3579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3580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3581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3582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2509</v>
      </c>
      <c r="D136" s="229" t="s">
        <v>245</v>
      </c>
      <c r="E136" s="230" t="s">
        <v>3583</v>
      </c>
      <c r="F136" s="231" t="s">
        <v>3584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3585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3587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3588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2516</v>
      </c>
      <c r="D140" s="281" t="s">
        <v>478</v>
      </c>
      <c r="E140" s="282" t="s">
        <v>3589</v>
      </c>
      <c r="F140" s="283" t="s">
        <v>3590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3591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3590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3592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P144+P277+P308+P365</f>
        <v>0</v>
      </c>
      <c r="Q143" s="221"/>
      <c r="R143" s="222">
        <f>R144+R277+R308+R365</f>
        <v>106.45927549999999</v>
      </c>
      <c r="S143" s="221"/>
      <c r="T143" s="223">
        <f>T144+T277+T308+T365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BK144+BK277+BK308+BK365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2983</v>
      </c>
      <c r="F144" s="227" t="s">
        <v>2984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SUM(P145:P276)</f>
        <v>0</v>
      </c>
      <c r="Q144" s="221"/>
      <c r="R144" s="222">
        <f>SUM(R145:R276)</f>
        <v>92.9604827</v>
      </c>
      <c r="S144" s="221"/>
      <c r="T144" s="223">
        <f>SUM(T145:T276)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SUM(BK145:BK276)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3593</v>
      </c>
      <c r="F145" s="231" t="s">
        <v>3594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3595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3596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3597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3598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3582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3599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3600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3601</v>
      </c>
      <c r="F154" s="231" t="s">
        <v>3602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3603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3604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3582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3606</v>
      </c>
      <c r="F158" s="231" t="s">
        <v>3607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3608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3609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3610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3598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3582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3611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3612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3613</v>
      </c>
      <c r="F167" s="231" t="s">
        <v>3614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3615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3617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3582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49.05" customHeight="1">
      <c r="A171" s="40"/>
      <c r="B171" s="41"/>
      <c r="C171" s="281" t="s">
        <v>1232</v>
      </c>
      <c r="D171" s="281" t="s">
        <v>478</v>
      </c>
      <c r="E171" s="282" t="s">
        <v>3618</v>
      </c>
      <c r="F171" s="283" t="s">
        <v>3619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249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3620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37.8" customHeight="1">
      <c r="A173" s="40"/>
      <c r="B173" s="41"/>
      <c r="C173" s="229" t="s">
        <v>1169</v>
      </c>
      <c r="D173" s="229" t="s">
        <v>245</v>
      </c>
      <c r="E173" s="230" t="s">
        <v>3621</v>
      </c>
      <c r="F173" s="231" t="s">
        <v>3622</v>
      </c>
      <c r="G173" s="232" t="s">
        <v>248</v>
      </c>
      <c r="H173" s="233">
        <v>990.51900000000001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0.00013999999999999999</v>
      </c>
      <c r="R173" s="238">
        <f>Q173*H173</f>
        <v>0.13867265999999998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3623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3624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3625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3598</v>
      </c>
      <c r="G176" s="260"/>
      <c r="H176" s="263">
        <v>817.94899999999996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3626</v>
      </c>
      <c r="G177" s="260"/>
      <c r="H177" s="263">
        <v>172.56999999999999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990.51900000000001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81" t="s">
        <v>1097</v>
      </c>
      <c r="D179" s="281" t="s">
        <v>478</v>
      </c>
      <c r="E179" s="282" t="s">
        <v>3627</v>
      </c>
      <c r="F179" s="283" t="s">
        <v>3628</v>
      </c>
      <c r="G179" s="284" t="s">
        <v>248</v>
      </c>
      <c r="H179" s="285">
        <v>1154.4500000000001</v>
      </c>
      <c r="I179" s="286"/>
      <c r="J179" s="287">
        <f>ROUND(I179*H179,2)</f>
        <v>0</v>
      </c>
      <c r="K179" s="283" t="s">
        <v>249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0.0025400000000000002</v>
      </c>
      <c r="R179" s="238">
        <f>Q179*H179</f>
        <v>2.9323030000000001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3629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3628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0"/>
      <c r="F181" s="262" t="s">
        <v>3630</v>
      </c>
      <c r="G181" s="260"/>
      <c r="H181" s="263">
        <v>1154.4500000000001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4</v>
      </c>
      <c r="AX181" s="14" t="s">
        <v>85</v>
      </c>
      <c r="AY181" s="269" t="s">
        <v>242</v>
      </c>
    </row>
    <row r="182" s="2" customFormat="1" ht="24.15" customHeight="1">
      <c r="A182" s="40"/>
      <c r="B182" s="41"/>
      <c r="C182" s="229" t="s">
        <v>2474</v>
      </c>
      <c r="D182" s="229" t="s">
        <v>245</v>
      </c>
      <c r="E182" s="230" t="s">
        <v>3631</v>
      </c>
      <c r="F182" s="231" t="s">
        <v>3632</v>
      </c>
      <c r="G182" s="232" t="s">
        <v>262</v>
      </c>
      <c r="H182" s="233">
        <v>762.96000000000004</v>
      </c>
      <c r="I182" s="234"/>
      <c r="J182" s="235">
        <f>ROUND(I182*H182,2)</f>
        <v>0</v>
      </c>
      <c r="K182" s="231" t="s">
        <v>249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5.0000000000000002E-05</v>
      </c>
      <c r="R182" s="238">
        <f>Q182*H182</f>
        <v>0.038148000000000001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3633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3634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>
      <c r="A184" s="40"/>
      <c r="B184" s="41"/>
      <c r="C184" s="42"/>
      <c r="D184" s="247" t="s">
        <v>254</v>
      </c>
      <c r="E184" s="42"/>
      <c r="F184" s="248" t="s">
        <v>3635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254</v>
      </c>
      <c r="AU184" s="19" t="s">
        <v>87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3636</v>
      </c>
      <c r="G185" s="260"/>
      <c r="H185" s="263">
        <v>137.81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3637</v>
      </c>
      <c r="G186" s="260"/>
      <c r="H186" s="263">
        <v>413.43000000000001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3638</v>
      </c>
      <c r="G187" s="260"/>
      <c r="H187" s="263">
        <v>94.325000000000003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3638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3639</v>
      </c>
      <c r="G189" s="260"/>
      <c r="H189" s="263">
        <v>23.07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5" customFormat="1">
      <c r="A190" s="15"/>
      <c r="B190" s="270"/>
      <c r="C190" s="271"/>
      <c r="D190" s="242" t="s">
        <v>256</v>
      </c>
      <c r="E190" s="272" t="s">
        <v>1</v>
      </c>
      <c r="F190" s="273" t="s">
        <v>269</v>
      </c>
      <c r="G190" s="271"/>
      <c r="H190" s="274">
        <v>762.96000000000015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256</v>
      </c>
      <c r="AU190" s="280" t="s">
        <v>87</v>
      </c>
      <c r="AV190" s="15" t="s">
        <v>250</v>
      </c>
      <c r="AW190" s="15" t="s">
        <v>36</v>
      </c>
      <c r="AX190" s="15" t="s">
        <v>85</v>
      </c>
      <c r="AY190" s="280" t="s">
        <v>242</v>
      </c>
    </row>
    <row r="191" s="2" customFormat="1" ht="24.15" customHeight="1">
      <c r="A191" s="40"/>
      <c r="B191" s="41"/>
      <c r="C191" s="281" t="s">
        <v>2328</v>
      </c>
      <c r="D191" s="281" t="s">
        <v>478</v>
      </c>
      <c r="E191" s="282" t="s">
        <v>3640</v>
      </c>
      <c r="F191" s="283" t="s">
        <v>3641</v>
      </c>
      <c r="G191" s="284" t="s">
        <v>262</v>
      </c>
      <c r="H191" s="285">
        <v>24.224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3642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3641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3639</v>
      </c>
      <c r="G193" s="260"/>
      <c r="H193" s="263">
        <v>23.07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0"/>
      <c r="F194" s="262" t="s">
        <v>3643</v>
      </c>
      <c r="G194" s="260"/>
      <c r="H194" s="263">
        <v>24.224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4</v>
      </c>
      <c r="AX194" s="14" t="s">
        <v>85</v>
      </c>
      <c r="AY194" s="269" t="s">
        <v>242</v>
      </c>
    </row>
    <row r="195" s="2" customFormat="1" ht="24.15" customHeight="1">
      <c r="A195" s="40"/>
      <c r="B195" s="41"/>
      <c r="C195" s="281" t="s">
        <v>2479</v>
      </c>
      <c r="D195" s="281" t="s">
        <v>478</v>
      </c>
      <c r="E195" s="282" t="s">
        <v>3644</v>
      </c>
      <c r="F195" s="283" t="s">
        <v>3645</v>
      </c>
      <c r="G195" s="284" t="s">
        <v>262</v>
      </c>
      <c r="H195" s="285">
        <v>151.59100000000001</v>
      </c>
      <c r="I195" s="286"/>
      <c r="J195" s="287">
        <f>ROUND(I195*H195,2)</f>
        <v>0</v>
      </c>
      <c r="K195" s="283" t="s">
        <v>249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0.0020999999999999999</v>
      </c>
      <c r="R195" s="238">
        <f>Q195*H195</f>
        <v>0.31834109999999999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3646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3645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3636</v>
      </c>
      <c r="G197" s="260"/>
      <c r="H197" s="263">
        <v>137.81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0"/>
      <c r="F198" s="262" t="s">
        <v>3647</v>
      </c>
      <c r="G198" s="260"/>
      <c r="H198" s="263">
        <v>151.59100000000001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4</v>
      </c>
      <c r="AX198" s="14" t="s">
        <v>85</v>
      </c>
      <c r="AY198" s="269" t="s">
        <v>242</v>
      </c>
    </row>
    <row r="199" s="2" customFormat="1" ht="24.15" customHeight="1">
      <c r="A199" s="40"/>
      <c r="B199" s="41"/>
      <c r="C199" s="281" t="s">
        <v>1834</v>
      </c>
      <c r="D199" s="281" t="s">
        <v>478</v>
      </c>
      <c r="E199" s="282" t="s">
        <v>3648</v>
      </c>
      <c r="F199" s="283" t="s">
        <v>3649</v>
      </c>
      <c r="G199" s="284" t="s">
        <v>262</v>
      </c>
      <c r="H199" s="285">
        <v>454.77300000000002</v>
      </c>
      <c r="I199" s="286"/>
      <c r="J199" s="287">
        <f>ROUND(I199*H199,2)</f>
        <v>0</v>
      </c>
      <c r="K199" s="283" t="s">
        <v>249</v>
      </c>
      <c r="L199" s="288"/>
      <c r="M199" s="289" t="s">
        <v>1</v>
      </c>
      <c r="N199" s="290" t="s">
        <v>43</v>
      </c>
      <c r="O199" s="93"/>
      <c r="P199" s="238">
        <f>O199*H199</f>
        <v>0</v>
      </c>
      <c r="Q199" s="238">
        <v>0.0010499999999999999</v>
      </c>
      <c r="R199" s="238">
        <f>Q199*H199</f>
        <v>0.47751165000000001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896</v>
      </c>
      <c r="AT199" s="240" t="s">
        <v>478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3650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3649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3637</v>
      </c>
      <c r="G201" s="260"/>
      <c r="H201" s="263">
        <v>413.43000000000001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0"/>
      <c r="F202" s="262" t="s">
        <v>3651</v>
      </c>
      <c r="G202" s="260"/>
      <c r="H202" s="263">
        <v>454.77300000000002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4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1845</v>
      </c>
      <c r="D203" s="281" t="s">
        <v>478</v>
      </c>
      <c r="E203" s="282" t="s">
        <v>3652</v>
      </c>
      <c r="F203" s="283" t="s">
        <v>3653</v>
      </c>
      <c r="G203" s="284" t="s">
        <v>262</v>
      </c>
      <c r="H203" s="285">
        <v>99.040999999999997</v>
      </c>
      <c r="I203" s="286"/>
      <c r="J203" s="287">
        <f>ROUND(I203*H203,2)</f>
        <v>0</v>
      </c>
      <c r="K203" s="283" t="s">
        <v>249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0.00139</v>
      </c>
      <c r="R203" s="238">
        <f>Q203*H203</f>
        <v>0.13766698999999999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3654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3653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3638</v>
      </c>
      <c r="G205" s="260"/>
      <c r="H205" s="263">
        <v>94.325000000000003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0"/>
      <c r="F206" s="262" t="s">
        <v>3655</v>
      </c>
      <c r="G206" s="260"/>
      <c r="H206" s="263">
        <v>99.040999999999997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4</v>
      </c>
      <c r="AX206" s="14" t="s">
        <v>85</v>
      </c>
      <c r="AY206" s="269" t="s">
        <v>242</v>
      </c>
    </row>
    <row r="207" s="2" customFormat="1" ht="24.15" customHeight="1">
      <c r="A207" s="40"/>
      <c r="B207" s="41"/>
      <c r="C207" s="281" t="s">
        <v>7</v>
      </c>
      <c r="D207" s="281" t="s">
        <v>478</v>
      </c>
      <c r="E207" s="282" t="s">
        <v>3656</v>
      </c>
      <c r="F207" s="283" t="s">
        <v>3657</v>
      </c>
      <c r="G207" s="284" t="s">
        <v>262</v>
      </c>
      <c r="H207" s="285">
        <v>99.040999999999997</v>
      </c>
      <c r="I207" s="286"/>
      <c r="J207" s="287">
        <f>ROUND(I207*H207,2)</f>
        <v>0</v>
      </c>
      <c r="K207" s="283" t="s">
        <v>249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0.0015</v>
      </c>
      <c r="R207" s="238">
        <f>Q207*H207</f>
        <v>0.14856149999999999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3658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3657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3659</v>
      </c>
      <c r="G209" s="260"/>
      <c r="H209" s="263">
        <v>94.325000000000003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85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0"/>
      <c r="F210" s="262" t="s">
        <v>3655</v>
      </c>
      <c r="G210" s="260"/>
      <c r="H210" s="263">
        <v>99.040999999999997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4</v>
      </c>
      <c r="AX210" s="14" t="s">
        <v>85</v>
      </c>
      <c r="AY210" s="269" t="s">
        <v>242</v>
      </c>
    </row>
    <row r="211" s="2" customFormat="1" ht="24.15" customHeight="1">
      <c r="A211" s="40"/>
      <c r="B211" s="41"/>
      <c r="C211" s="229" t="s">
        <v>1158</v>
      </c>
      <c r="D211" s="229" t="s">
        <v>245</v>
      </c>
      <c r="E211" s="230" t="s">
        <v>3660</v>
      </c>
      <c r="F211" s="231" t="s">
        <v>3661</v>
      </c>
      <c r="G211" s="232" t="s">
        <v>248</v>
      </c>
      <c r="H211" s="233">
        <v>990.51900000000001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3662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3663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3664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3598</v>
      </c>
      <c r="G214" s="260"/>
      <c r="H214" s="263">
        <v>817.94899999999996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3626</v>
      </c>
      <c r="G215" s="260"/>
      <c r="H215" s="263">
        <v>172.56999999999999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5" customFormat="1">
      <c r="A216" s="15"/>
      <c r="B216" s="270"/>
      <c r="C216" s="271"/>
      <c r="D216" s="242" t="s">
        <v>256</v>
      </c>
      <c r="E216" s="272" t="s">
        <v>1</v>
      </c>
      <c r="F216" s="273" t="s">
        <v>269</v>
      </c>
      <c r="G216" s="271"/>
      <c r="H216" s="274">
        <v>990.51900000000001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0" t="s">
        <v>256</v>
      </c>
      <c r="AU216" s="280" t="s">
        <v>87</v>
      </c>
      <c r="AV216" s="15" t="s">
        <v>250</v>
      </c>
      <c r="AW216" s="15" t="s">
        <v>36</v>
      </c>
      <c r="AX216" s="15" t="s">
        <v>85</v>
      </c>
      <c r="AY216" s="280" t="s">
        <v>242</v>
      </c>
    </row>
    <row r="217" s="2" customFormat="1" ht="21.75" customHeight="1">
      <c r="A217" s="40"/>
      <c r="B217" s="41"/>
      <c r="C217" s="281" t="s">
        <v>1164</v>
      </c>
      <c r="D217" s="281" t="s">
        <v>478</v>
      </c>
      <c r="E217" s="282" t="s">
        <v>3665</v>
      </c>
      <c r="F217" s="283" t="s">
        <v>3666</v>
      </c>
      <c r="G217" s="284" t="s">
        <v>248</v>
      </c>
      <c r="H217" s="285">
        <v>990.51900000000001</v>
      </c>
      <c r="I217" s="286"/>
      <c r="J217" s="287">
        <f>ROUND(I217*H217,2)</f>
        <v>0</v>
      </c>
      <c r="K217" s="283" t="s">
        <v>1</v>
      </c>
      <c r="L217" s="288"/>
      <c r="M217" s="289" t="s">
        <v>1</v>
      </c>
      <c r="N217" s="290" t="s">
        <v>43</v>
      </c>
      <c r="O217" s="93"/>
      <c r="P217" s="238">
        <f>O217*H217</f>
        <v>0</v>
      </c>
      <c r="Q217" s="238">
        <v>0.00012</v>
      </c>
      <c r="R217" s="238">
        <f>Q217*H217</f>
        <v>0.11886228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896</v>
      </c>
      <c r="AT217" s="240" t="s">
        <v>478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3667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3666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29" t="s">
        <v>332</v>
      </c>
      <c r="D219" s="229" t="s">
        <v>245</v>
      </c>
      <c r="E219" s="230" t="s">
        <v>3668</v>
      </c>
      <c r="F219" s="231" t="s">
        <v>3669</v>
      </c>
      <c r="G219" s="232" t="s">
        <v>248</v>
      </c>
      <c r="H219" s="233">
        <v>116.56999999999999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3670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3671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3672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3582</v>
      </c>
      <c r="G222" s="260"/>
      <c r="H222" s="263">
        <v>116.5697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85</v>
      </c>
      <c r="AY222" s="269" t="s">
        <v>242</v>
      </c>
    </row>
    <row r="223" s="2" customFormat="1" ht="24.15" customHeight="1">
      <c r="A223" s="40"/>
      <c r="B223" s="41"/>
      <c r="C223" s="281" t="s">
        <v>344</v>
      </c>
      <c r="D223" s="281" t="s">
        <v>478</v>
      </c>
      <c r="E223" s="282" t="s">
        <v>3673</v>
      </c>
      <c r="F223" s="283" t="s">
        <v>3674</v>
      </c>
      <c r="G223" s="284" t="s">
        <v>248</v>
      </c>
      <c r="H223" s="285">
        <v>122.399</v>
      </c>
      <c r="I223" s="286"/>
      <c r="J223" s="287">
        <f>ROUND(I223*H223,2)</f>
        <v>0</v>
      </c>
      <c r="K223" s="283" t="s">
        <v>249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0.00059999999999999995</v>
      </c>
      <c r="R223" s="238">
        <f>Q223*H223</f>
        <v>0.073439399999999988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3675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3674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0"/>
      <c r="F225" s="262" t="s">
        <v>3676</v>
      </c>
      <c r="G225" s="260"/>
      <c r="H225" s="263">
        <v>122.399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4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380</v>
      </c>
      <c r="D226" s="229" t="s">
        <v>245</v>
      </c>
      <c r="E226" s="230" t="s">
        <v>3677</v>
      </c>
      <c r="F226" s="231" t="s">
        <v>3678</v>
      </c>
      <c r="G226" s="232" t="s">
        <v>248</v>
      </c>
      <c r="H226" s="233">
        <v>116.56999999999999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3679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3680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3681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3582</v>
      </c>
      <c r="G229" s="260"/>
      <c r="H229" s="263">
        <v>116.5697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81" t="s">
        <v>390</v>
      </c>
      <c r="D230" s="281" t="s">
        <v>478</v>
      </c>
      <c r="E230" s="282" t="s">
        <v>3682</v>
      </c>
      <c r="F230" s="283" t="s">
        <v>3683</v>
      </c>
      <c r="G230" s="284" t="s">
        <v>248</v>
      </c>
      <c r="H230" s="285">
        <v>128.227</v>
      </c>
      <c r="I230" s="286"/>
      <c r="J230" s="287">
        <f>ROUND(I230*H230,2)</f>
        <v>0</v>
      </c>
      <c r="K230" s="283" t="s">
        <v>249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0.00029999999999999997</v>
      </c>
      <c r="R230" s="238">
        <f>Q230*H230</f>
        <v>0.038468099999999998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3684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3683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0"/>
      <c r="F232" s="262" t="s">
        <v>3685</v>
      </c>
      <c r="G232" s="260"/>
      <c r="H232" s="263">
        <v>128.227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4</v>
      </c>
      <c r="AX232" s="14" t="s">
        <v>85</v>
      </c>
      <c r="AY232" s="269" t="s">
        <v>242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3686</v>
      </c>
      <c r="F233" s="231" t="s">
        <v>3687</v>
      </c>
      <c r="G233" s="232" t="s">
        <v>248</v>
      </c>
      <c r="H233" s="233">
        <v>116.56999999999999</v>
      </c>
      <c r="I233" s="234"/>
      <c r="J233" s="235">
        <f>ROUND(I233*H233,2)</f>
        <v>0</v>
      </c>
      <c r="K233" s="231" t="s">
        <v>249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3688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3689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>
      <c r="A235" s="40"/>
      <c r="B235" s="41"/>
      <c r="C235" s="42"/>
      <c r="D235" s="247" t="s">
        <v>254</v>
      </c>
      <c r="E235" s="42"/>
      <c r="F235" s="248" t="s">
        <v>3690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254</v>
      </c>
      <c r="AU235" s="19" t="s">
        <v>87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3582</v>
      </c>
      <c r="G236" s="260"/>
      <c r="H236" s="263">
        <v>116.5697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24.15" customHeight="1">
      <c r="A237" s="40"/>
      <c r="B237" s="41"/>
      <c r="C237" s="281" t="s">
        <v>413</v>
      </c>
      <c r="D237" s="281" t="s">
        <v>478</v>
      </c>
      <c r="E237" s="282" t="s">
        <v>3691</v>
      </c>
      <c r="F237" s="283" t="s">
        <v>3692</v>
      </c>
      <c r="G237" s="284" t="s">
        <v>279</v>
      </c>
      <c r="H237" s="285">
        <v>116.56999999999999</v>
      </c>
      <c r="I237" s="286"/>
      <c r="J237" s="287">
        <f>ROUND(I237*H237,2)</f>
        <v>0</v>
      </c>
      <c r="K237" s="283" t="s">
        <v>249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0.65000000000000002</v>
      </c>
      <c r="R237" s="238">
        <f>Q237*H237</f>
        <v>75.770499999999998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3693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3692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1378</v>
      </c>
      <c r="D239" s="229" t="s">
        <v>245</v>
      </c>
      <c r="E239" s="230" t="s">
        <v>3694</v>
      </c>
      <c r="F239" s="231" t="s">
        <v>3695</v>
      </c>
      <c r="G239" s="232" t="s">
        <v>248</v>
      </c>
      <c r="H239" s="233">
        <v>116.56999999999999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3696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3697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3698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3582</v>
      </c>
      <c r="G242" s="260"/>
      <c r="H242" s="263">
        <v>116.5697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85</v>
      </c>
      <c r="AY242" s="269" t="s">
        <v>242</v>
      </c>
    </row>
    <row r="243" s="2" customFormat="1" ht="16.5" customHeight="1">
      <c r="A243" s="40"/>
      <c r="B243" s="41"/>
      <c r="C243" s="281" t="s">
        <v>306</v>
      </c>
      <c r="D243" s="281" t="s">
        <v>478</v>
      </c>
      <c r="E243" s="282" t="s">
        <v>3699</v>
      </c>
      <c r="F243" s="283" t="s">
        <v>3700</v>
      </c>
      <c r="G243" s="284" t="s">
        <v>248</v>
      </c>
      <c r="H243" s="285">
        <v>116.56999999999999</v>
      </c>
      <c r="I243" s="286"/>
      <c r="J243" s="287">
        <f>ROUND(I243*H243,2)</f>
        <v>0</v>
      </c>
      <c r="K243" s="283" t="s">
        <v>249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0.010999999999999999</v>
      </c>
      <c r="R243" s="238">
        <f>Q243*H243</f>
        <v>1.2822699999999998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3701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3700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2" t="s">
        <v>1050</v>
      </c>
      <c r="E245" s="42"/>
      <c r="F245" s="291" t="s">
        <v>3702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1050</v>
      </c>
      <c r="AU245" s="19" t="s">
        <v>87</v>
      </c>
    </row>
    <row r="246" s="2" customFormat="1" ht="24.15" customHeight="1">
      <c r="A246" s="40"/>
      <c r="B246" s="41"/>
      <c r="C246" s="229" t="s">
        <v>406</v>
      </c>
      <c r="D246" s="229" t="s">
        <v>245</v>
      </c>
      <c r="E246" s="230" t="s">
        <v>3703</v>
      </c>
      <c r="F246" s="231" t="s">
        <v>3704</v>
      </c>
      <c r="G246" s="232" t="s">
        <v>279</v>
      </c>
      <c r="H246" s="233">
        <v>2.1509999999999998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3705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3706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3708</v>
      </c>
      <c r="G249" s="260"/>
      <c r="H249" s="263">
        <v>2.1508199999999995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85</v>
      </c>
      <c r="AY249" s="269" t="s">
        <v>242</v>
      </c>
    </row>
    <row r="250" s="2" customFormat="1" ht="16.5" customHeight="1">
      <c r="A250" s="40"/>
      <c r="B250" s="41"/>
      <c r="C250" s="281" t="s">
        <v>357</v>
      </c>
      <c r="D250" s="281" t="s">
        <v>478</v>
      </c>
      <c r="E250" s="282" t="s">
        <v>3709</v>
      </c>
      <c r="F250" s="283" t="s">
        <v>3710</v>
      </c>
      <c r="G250" s="284" t="s">
        <v>299</v>
      </c>
      <c r="H250" s="285">
        <v>3.5539999999999998</v>
      </c>
      <c r="I250" s="286"/>
      <c r="J250" s="287">
        <f>ROUND(I250*H250,2)</f>
        <v>0</v>
      </c>
      <c r="K250" s="283" t="s">
        <v>249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1</v>
      </c>
      <c r="R250" s="238">
        <f>Q250*H250</f>
        <v>3.5539999999999998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3711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3710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0"/>
      <c r="F252" s="262" t="s">
        <v>3712</v>
      </c>
      <c r="G252" s="260"/>
      <c r="H252" s="263">
        <v>3.5539999999999998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4</v>
      </c>
      <c r="AX252" s="14" t="s">
        <v>85</v>
      </c>
      <c r="AY252" s="269" t="s">
        <v>242</v>
      </c>
    </row>
    <row r="253" s="2" customFormat="1" ht="24.15" customHeight="1">
      <c r="A253" s="40"/>
      <c r="B253" s="41"/>
      <c r="C253" s="229" t="s">
        <v>1282</v>
      </c>
      <c r="D253" s="229" t="s">
        <v>245</v>
      </c>
      <c r="E253" s="230" t="s">
        <v>3713</v>
      </c>
      <c r="F253" s="231" t="s">
        <v>3714</v>
      </c>
      <c r="G253" s="232" t="s">
        <v>262</v>
      </c>
      <c r="H253" s="233">
        <v>119.49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2.0000000000000002E-05</v>
      </c>
      <c r="R253" s="238">
        <f>Q253*H253</f>
        <v>0.0023898000000000001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3715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3717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3718</v>
      </c>
      <c r="G256" s="260"/>
      <c r="H256" s="263">
        <v>119.49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16.5" customHeight="1">
      <c r="A257" s="40"/>
      <c r="B257" s="41"/>
      <c r="C257" s="281" t="s">
        <v>1289</v>
      </c>
      <c r="D257" s="281" t="s">
        <v>478</v>
      </c>
      <c r="E257" s="282" t="s">
        <v>3719</v>
      </c>
      <c r="F257" s="283" t="s">
        <v>3720</v>
      </c>
      <c r="G257" s="284" t="s">
        <v>262</v>
      </c>
      <c r="H257" s="285">
        <v>121.88</v>
      </c>
      <c r="I257" s="286"/>
      <c r="J257" s="287">
        <f>ROUND(I257*H257,2)</f>
        <v>0</v>
      </c>
      <c r="K257" s="283" t="s">
        <v>249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0.00050000000000000001</v>
      </c>
      <c r="R257" s="238">
        <f>Q257*H257</f>
        <v>0.060940000000000001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3721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3720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0"/>
      <c r="F259" s="262" t="s">
        <v>3722</v>
      </c>
      <c r="G259" s="260"/>
      <c r="H259" s="263">
        <v>121.88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4</v>
      </c>
      <c r="AX259" s="14" t="s">
        <v>85</v>
      </c>
      <c r="AY259" s="269" t="s">
        <v>242</v>
      </c>
    </row>
    <row r="260" s="2" customFormat="1" ht="24.15" customHeight="1">
      <c r="A260" s="40"/>
      <c r="B260" s="41"/>
      <c r="C260" s="229" t="s">
        <v>539</v>
      </c>
      <c r="D260" s="229" t="s">
        <v>245</v>
      </c>
      <c r="E260" s="230" t="s">
        <v>3723</v>
      </c>
      <c r="F260" s="231" t="s">
        <v>3724</v>
      </c>
      <c r="G260" s="232" t="s">
        <v>248</v>
      </c>
      <c r="H260" s="233">
        <v>172.56999999999999</v>
      </c>
      <c r="I260" s="234"/>
      <c r="J260" s="235">
        <f>ROUND(I260*H260,2)</f>
        <v>0</v>
      </c>
      <c r="K260" s="231" t="s">
        <v>249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0.00093999999999999997</v>
      </c>
      <c r="R260" s="238">
        <f>Q260*H260</f>
        <v>0.16221579999999999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87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3725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3726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87</v>
      </c>
    </row>
    <row r="262" s="2" customFormat="1">
      <c r="A262" s="40"/>
      <c r="B262" s="41"/>
      <c r="C262" s="42"/>
      <c r="D262" s="247" t="s">
        <v>254</v>
      </c>
      <c r="E262" s="42"/>
      <c r="F262" s="248" t="s">
        <v>3727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254</v>
      </c>
      <c r="AU262" s="19" t="s">
        <v>87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3728</v>
      </c>
      <c r="G263" s="260"/>
      <c r="H263" s="263">
        <v>150.92000000000002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3729</v>
      </c>
      <c r="G264" s="260"/>
      <c r="H264" s="263">
        <v>21.650000000000002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5" customFormat="1">
      <c r="A265" s="15"/>
      <c r="B265" s="270"/>
      <c r="C265" s="271"/>
      <c r="D265" s="242" t="s">
        <v>256</v>
      </c>
      <c r="E265" s="272" t="s">
        <v>1</v>
      </c>
      <c r="F265" s="273" t="s">
        <v>269</v>
      </c>
      <c r="G265" s="271"/>
      <c r="H265" s="274">
        <v>172.57000000000002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256</v>
      </c>
      <c r="AU265" s="280" t="s">
        <v>87</v>
      </c>
      <c r="AV265" s="15" t="s">
        <v>250</v>
      </c>
      <c r="AW265" s="15" t="s">
        <v>36</v>
      </c>
      <c r="AX265" s="15" t="s">
        <v>85</v>
      </c>
      <c r="AY265" s="280" t="s">
        <v>242</v>
      </c>
    </row>
    <row r="266" s="2" customFormat="1" ht="49.05" customHeight="1">
      <c r="A266" s="40"/>
      <c r="B266" s="41"/>
      <c r="C266" s="281" t="s">
        <v>1040</v>
      </c>
      <c r="D266" s="281" t="s">
        <v>478</v>
      </c>
      <c r="E266" s="282" t="s">
        <v>1128</v>
      </c>
      <c r="F266" s="283" t="s">
        <v>1129</v>
      </c>
      <c r="G266" s="284" t="s">
        <v>248</v>
      </c>
      <c r="H266" s="285">
        <v>207.084</v>
      </c>
      <c r="I266" s="286"/>
      <c r="J266" s="287">
        <f>ROUND(I266*H266,2)</f>
        <v>0</v>
      </c>
      <c r="K266" s="283" t="s">
        <v>249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0.0047000000000000002</v>
      </c>
      <c r="R266" s="238">
        <f>Q266*H266</f>
        <v>0.97329480000000002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3730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1129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0"/>
      <c r="F268" s="262" t="s">
        <v>3731</v>
      </c>
      <c r="G268" s="260"/>
      <c r="H268" s="263">
        <v>207.084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4</v>
      </c>
      <c r="AX268" s="14" t="s">
        <v>85</v>
      </c>
      <c r="AY268" s="269" t="s">
        <v>242</v>
      </c>
    </row>
    <row r="269" s="2" customFormat="1" ht="16.5" customHeight="1">
      <c r="A269" s="40"/>
      <c r="B269" s="41"/>
      <c r="C269" s="229" t="s">
        <v>1622</v>
      </c>
      <c r="D269" s="229" t="s">
        <v>245</v>
      </c>
      <c r="E269" s="230" t="s">
        <v>3732</v>
      </c>
      <c r="F269" s="231" t="s">
        <v>3733</v>
      </c>
      <c r="G269" s="232" t="s">
        <v>360</v>
      </c>
      <c r="H269" s="233">
        <v>4</v>
      </c>
      <c r="I269" s="234"/>
      <c r="J269" s="235">
        <f>ROUND(I269*H269,2)</f>
        <v>0</v>
      </c>
      <c r="K269" s="231" t="s">
        <v>249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5.0000000000000002E-05</v>
      </c>
      <c r="R269" s="238">
        <f>Q269*H269</f>
        <v>0.00020000000000000001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3734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3735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>
      <c r="A271" s="40"/>
      <c r="B271" s="41"/>
      <c r="C271" s="42"/>
      <c r="D271" s="247" t="s">
        <v>254</v>
      </c>
      <c r="E271" s="42"/>
      <c r="F271" s="248" t="s">
        <v>3736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254</v>
      </c>
      <c r="AU271" s="19" t="s">
        <v>87</v>
      </c>
    </row>
    <row r="272" s="2" customFormat="1" ht="24.15" customHeight="1">
      <c r="A272" s="40"/>
      <c r="B272" s="41"/>
      <c r="C272" s="281" t="s">
        <v>1629</v>
      </c>
      <c r="D272" s="281" t="s">
        <v>478</v>
      </c>
      <c r="E272" s="282" t="s">
        <v>3737</v>
      </c>
      <c r="F272" s="283" t="s">
        <v>3738</v>
      </c>
      <c r="G272" s="284" t="s">
        <v>360</v>
      </c>
      <c r="H272" s="285">
        <v>4</v>
      </c>
      <c r="I272" s="286"/>
      <c r="J272" s="287">
        <f>ROUND(I272*H272,2)</f>
        <v>0</v>
      </c>
      <c r="K272" s="283" t="s">
        <v>249</v>
      </c>
      <c r="L272" s="288"/>
      <c r="M272" s="289" t="s">
        <v>1</v>
      </c>
      <c r="N272" s="290" t="s">
        <v>43</v>
      </c>
      <c r="O272" s="93"/>
      <c r="P272" s="238">
        <f>O272*H272</f>
        <v>0</v>
      </c>
      <c r="Q272" s="238">
        <v>0.0020999999999999999</v>
      </c>
      <c r="R272" s="238">
        <f>Q272*H272</f>
        <v>0.0083999999999999995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896</v>
      </c>
      <c r="AT272" s="240" t="s">
        <v>478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3739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3738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24.15" customHeight="1">
      <c r="A274" s="40"/>
      <c r="B274" s="41"/>
      <c r="C274" s="229" t="s">
        <v>2524</v>
      </c>
      <c r="D274" s="229" t="s">
        <v>245</v>
      </c>
      <c r="E274" s="230" t="s">
        <v>3740</v>
      </c>
      <c r="F274" s="231" t="s">
        <v>3741</v>
      </c>
      <c r="G274" s="232" t="s">
        <v>3571</v>
      </c>
      <c r="H274" s="310"/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3742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3744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12" customFormat="1" ht="22.8" customHeight="1">
      <c r="A277" s="12"/>
      <c r="B277" s="213"/>
      <c r="C277" s="214"/>
      <c r="D277" s="215" t="s">
        <v>77</v>
      </c>
      <c r="E277" s="227" t="s">
        <v>1191</v>
      </c>
      <c r="F277" s="227" t="s">
        <v>1192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SUM(P278:P307)</f>
        <v>0</v>
      </c>
      <c r="Q277" s="221"/>
      <c r="R277" s="222">
        <f>SUM(R278:R307)</f>
        <v>9.0498155000000011</v>
      </c>
      <c r="S277" s="221"/>
      <c r="T277" s="223">
        <f>SUM(T278:T307)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87</v>
      </c>
      <c r="AT277" s="225" t="s">
        <v>77</v>
      </c>
      <c r="AU277" s="225" t="s">
        <v>85</v>
      </c>
      <c r="AY277" s="224" t="s">
        <v>242</v>
      </c>
      <c r="BK277" s="226">
        <f>SUM(BK278:BK307)</f>
        <v>0</v>
      </c>
    </row>
    <row r="278" s="2" customFormat="1" ht="24.15" customHeight="1">
      <c r="A278" s="40"/>
      <c r="B278" s="41"/>
      <c r="C278" s="229" t="s">
        <v>1103</v>
      </c>
      <c r="D278" s="229" t="s">
        <v>245</v>
      </c>
      <c r="E278" s="230" t="s">
        <v>3745</v>
      </c>
      <c r="F278" s="231" t="s">
        <v>3746</v>
      </c>
      <c r="G278" s="232" t="s">
        <v>248</v>
      </c>
      <c r="H278" s="233">
        <v>934.51900000000001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3747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3748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3749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3598</v>
      </c>
      <c r="G281" s="260"/>
      <c r="H281" s="263">
        <v>817.94899999999996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3582</v>
      </c>
      <c r="G282" s="260"/>
      <c r="H282" s="263">
        <v>116.5697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934.51869999999997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2" customFormat="1" ht="37.8" customHeight="1">
      <c r="A284" s="40"/>
      <c r="B284" s="41"/>
      <c r="C284" s="281" t="s">
        <v>1120</v>
      </c>
      <c r="D284" s="281" t="s">
        <v>478</v>
      </c>
      <c r="E284" s="282" t="s">
        <v>3750</v>
      </c>
      <c r="F284" s="283" t="s">
        <v>3751</v>
      </c>
      <c r="G284" s="284" t="s">
        <v>248</v>
      </c>
      <c r="H284" s="285">
        <v>858.846</v>
      </c>
      <c r="I284" s="286"/>
      <c r="J284" s="287">
        <f>ROUND(I284*H284,2)</f>
        <v>0</v>
      </c>
      <c r="K284" s="283" t="s">
        <v>249</v>
      </c>
      <c r="L284" s="288"/>
      <c r="M284" s="289" t="s">
        <v>1</v>
      </c>
      <c r="N284" s="290" t="s">
        <v>43</v>
      </c>
      <c r="O284" s="93"/>
      <c r="P284" s="238">
        <f>O284*H284</f>
        <v>0</v>
      </c>
      <c r="Q284" s="238">
        <v>0.0054000000000000003</v>
      </c>
      <c r="R284" s="238">
        <f>Q284*H284</f>
        <v>4.6377684000000006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896</v>
      </c>
      <c r="AT284" s="240" t="s">
        <v>478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3752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3751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14" customFormat="1">
      <c r="A286" s="14"/>
      <c r="B286" s="259"/>
      <c r="C286" s="260"/>
      <c r="D286" s="242" t="s">
        <v>256</v>
      </c>
      <c r="E286" s="260"/>
      <c r="F286" s="262" t="s">
        <v>3753</v>
      </c>
      <c r="G286" s="260"/>
      <c r="H286" s="263">
        <v>858.846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4</v>
      </c>
      <c r="AX286" s="14" t="s">
        <v>85</v>
      </c>
      <c r="AY286" s="269" t="s">
        <v>242</v>
      </c>
    </row>
    <row r="287" s="2" customFormat="1" ht="37.8" customHeight="1">
      <c r="A287" s="40"/>
      <c r="B287" s="41"/>
      <c r="C287" s="281" t="s">
        <v>433</v>
      </c>
      <c r="D287" s="281" t="s">
        <v>478</v>
      </c>
      <c r="E287" s="282" t="s">
        <v>3754</v>
      </c>
      <c r="F287" s="283" t="s">
        <v>3755</v>
      </c>
      <c r="G287" s="284" t="s">
        <v>248</v>
      </c>
      <c r="H287" s="285">
        <v>122.399</v>
      </c>
      <c r="I287" s="286"/>
      <c r="J287" s="287">
        <f>ROUND(I287*H287,2)</f>
        <v>0</v>
      </c>
      <c r="K287" s="283" t="s">
        <v>249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0.0047999999999999996</v>
      </c>
      <c r="R287" s="238">
        <f>Q287*H287</f>
        <v>0.5875151999999999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3756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3755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3582</v>
      </c>
      <c r="G289" s="260"/>
      <c r="H289" s="263">
        <v>116.5697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87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14" customFormat="1">
      <c r="A290" s="14"/>
      <c r="B290" s="259"/>
      <c r="C290" s="260"/>
      <c r="D290" s="242" t="s">
        <v>256</v>
      </c>
      <c r="E290" s="260"/>
      <c r="F290" s="262" t="s">
        <v>3676</v>
      </c>
      <c r="G290" s="260"/>
      <c r="H290" s="263">
        <v>122.399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87</v>
      </c>
      <c r="AV290" s="14" t="s">
        <v>87</v>
      </c>
      <c r="AW290" s="14" t="s">
        <v>4</v>
      </c>
      <c r="AX290" s="14" t="s">
        <v>85</v>
      </c>
      <c r="AY290" s="269" t="s">
        <v>242</v>
      </c>
    </row>
    <row r="291" s="2" customFormat="1" ht="24.15" customHeight="1">
      <c r="A291" s="40"/>
      <c r="B291" s="41"/>
      <c r="C291" s="229" t="s">
        <v>8</v>
      </c>
      <c r="D291" s="229" t="s">
        <v>245</v>
      </c>
      <c r="E291" s="230" t="s">
        <v>3757</v>
      </c>
      <c r="F291" s="231" t="s">
        <v>3758</v>
      </c>
      <c r="G291" s="232" t="s">
        <v>248</v>
      </c>
      <c r="H291" s="233">
        <v>934.51900000000001</v>
      </c>
      <c r="I291" s="234"/>
      <c r="J291" s="235">
        <f>ROUND(I291*H291,2)</f>
        <v>0</v>
      </c>
      <c r="K291" s="231" t="s">
        <v>249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0.00010000000000000001</v>
      </c>
      <c r="R291" s="238">
        <f>Q291*H291</f>
        <v>0.093451900000000004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3759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3760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>
      <c r="A293" s="40"/>
      <c r="B293" s="41"/>
      <c r="C293" s="42"/>
      <c r="D293" s="247" t="s">
        <v>254</v>
      </c>
      <c r="E293" s="42"/>
      <c r="F293" s="248" t="s">
        <v>3761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254</v>
      </c>
      <c r="AU293" s="19" t="s">
        <v>87</v>
      </c>
    </row>
    <row r="294" s="2" customFormat="1" ht="24.15" customHeight="1">
      <c r="A294" s="40"/>
      <c r="B294" s="41"/>
      <c r="C294" s="229" t="s">
        <v>481</v>
      </c>
      <c r="D294" s="229" t="s">
        <v>245</v>
      </c>
      <c r="E294" s="230" t="s">
        <v>3762</v>
      </c>
      <c r="F294" s="231" t="s">
        <v>3763</v>
      </c>
      <c r="G294" s="232" t="s">
        <v>248</v>
      </c>
      <c r="H294" s="233">
        <v>934.51900000000001</v>
      </c>
      <c r="I294" s="234"/>
      <c r="J294" s="235">
        <f>ROUND(I294*H294,2)</f>
        <v>0</v>
      </c>
      <c r="K294" s="231" t="s">
        <v>249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3764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3765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>
      <c r="A296" s="40"/>
      <c r="B296" s="41"/>
      <c r="C296" s="42"/>
      <c r="D296" s="247" t="s">
        <v>254</v>
      </c>
      <c r="E296" s="42"/>
      <c r="F296" s="248" t="s">
        <v>3766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254</v>
      </c>
      <c r="AU296" s="19" t="s">
        <v>87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3598</v>
      </c>
      <c r="G297" s="260"/>
      <c r="H297" s="263">
        <v>817.94899999999996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3582</v>
      </c>
      <c r="G298" s="260"/>
      <c r="H298" s="263">
        <v>116.5697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5" customFormat="1">
      <c r="A299" s="15"/>
      <c r="B299" s="270"/>
      <c r="C299" s="271"/>
      <c r="D299" s="242" t="s">
        <v>256</v>
      </c>
      <c r="E299" s="272" t="s">
        <v>1</v>
      </c>
      <c r="F299" s="273" t="s">
        <v>269</v>
      </c>
      <c r="G299" s="271"/>
      <c r="H299" s="274">
        <v>934.51869999999997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0" t="s">
        <v>256</v>
      </c>
      <c r="AU299" s="280" t="s">
        <v>87</v>
      </c>
      <c r="AV299" s="15" t="s">
        <v>250</v>
      </c>
      <c r="AW299" s="15" t="s">
        <v>36</v>
      </c>
      <c r="AX299" s="15" t="s">
        <v>85</v>
      </c>
      <c r="AY299" s="280" t="s">
        <v>242</v>
      </c>
    </row>
    <row r="300" s="2" customFormat="1" ht="16.5" customHeight="1">
      <c r="A300" s="40"/>
      <c r="B300" s="41"/>
      <c r="C300" s="281" t="s">
        <v>909</v>
      </c>
      <c r="D300" s="281" t="s">
        <v>478</v>
      </c>
      <c r="E300" s="282" t="s">
        <v>3767</v>
      </c>
      <c r="F300" s="283" t="s">
        <v>3768</v>
      </c>
      <c r="G300" s="284" t="s">
        <v>279</v>
      </c>
      <c r="H300" s="285">
        <v>186.554</v>
      </c>
      <c r="I300" s="286"/>
      <c r="J300" s="287">
        <f>ROUND(I300*H300,2)</f>
        <v>0</v>
      </c>
      <c r="K300" s="283" t="s">
        <v>249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0.02</v>
      </c>
      <c r="R300" s="238">
        <f>Q300*H300</f>
        <v>3.73108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3769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3768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3770</v>
      </c>
      <c r="G302" s="260"/>
      <c r="H302" s="263">
        <v>181.12000000000001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5" customFormat="1">
      <c r="A303" s="15"/>
      <c r="B303" s="270"/>
      <c r="C303" s="271"/>
      <c r="D303" s="242" t="s">
        <v>256</v>
      </c>
      <c r="E303" s="272" t="s">
        <v>1</v>
      </c>
      <c r="F303" s="273" t="s">
        <v>269</v>
      </c>
      <c r="G303" s="271"/>
      <c r="H303" s="274">
        <v>181.12000000000001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0" t="s">
        <v>256</v>
      </c>
      <c r="AU303" s="280" t="s">
        <v>87</v>
      </c>
      <c r="AV303" s="15" t="s">
        <v>250</v>
      </c>
      <c r="AW303" s="15" t="s">
        <v>36</v>
      </c>
      <c r="AX303" s="15" t="s">
        <v>85</v>
      </c>
      <c r="AY303" s="280" t="s">
        <v>242</v>
      </c>
    </row>
    <row r="304" s="14" customFormat="1">
      <c r="A304" s="14"/>
      <c r="B304" s="259"/>
      <c r="C304" s="260"/>
      <c r="D304" s="242" t="s">
        <v>256</v>
      </c>
      <c r="E304" s="260"/>
      <c r="F304" s="262" t="s">
        <v>3771</v>
      </c>
      <c r="G304" s="260"/>
      <c r="H304" s="263">
        <v>186.554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4</v>
      </c>
      <c r="AX304" s="14" t="s">
        <v>85</v>
      </c>
      <c r="AY304" s="269" t="s">
        <v>242</v>
      </c>
    </row>
    <row r="305" s="2" customFormat="1" ht="24.15" customHeight="1">
      <c r="A305" s="40"/>
      <c r="B305" s="41"/>
      <c r="C305" s="229" t="s">
        <v>2446</v>
      </c>
      <c r="D305" s="229" t="s">
        <v>245</v>
      </c>
      <c r="E305" s="230" t="s">
        <v>3772</v>
      </c>
      <c r="F305" s="231" t="s">
        <v>3773</v>
      </c>
      <c r="G305" s="232" t="s">
        <v>3571</v>
      </c>
      <c r="H305" s="310"/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3774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3775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3776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12" customFormat="1" ht="22.8" customHeight="1">
      <c r="A308" s="12"/>
      <c r="B308" s="213"/>
      <c r="C308" s="214"/>
      <c r="D308" s="215" t="s">
        <v>77</v>
      </c>
      <c r="E308" s="227" t="s">
        <v>1428</v>
      </c>
      <c r="F308" s="227" t="s">
        <v>1429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SUM(P309:P364)</f>
        <v>0</v>
      </c>
      <c r="Q308" s="221"/>
      <c r="R308" s="222">
        <f>SUM(R309:R364)</f>
        <v>4.3958772999999995</v>
      </c>
      <c r="S308" s="221"/>
      <c r="T308" s="223">
        <f>SUM(T309:T364)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87</v>
      </c>
      <c r="AT308" s="225" t="s">
        <v>77</v>
      </c>
      <c r="AU308" s="225" t="s">
        <v>85</v>
      </c>
      <c r="AY308" s="224" t="s">
        <v>242</v>
      </c>
      <c r="BK308" s="226">
        <f>SUM(BK309:BK364)</f>
        <v>0</v>
      </c>
    </row>
    <row r="309" s="2" customFormat="1" ht="33" customHeight="1">
      <c r="A309" s="40"/>
      <c r="B309" s="41"/>
      <c r="C309" s="229" t="s">
        <v>1437</v>
      </c>
      <c r="D309" s="229" t="s">
        <v>245</v>
      </c>
      <c r="E309" s="230" t="s">
        <v>3777</v>
      </c>
      <c r="F309" s="231" t="s">
        <v>3778</v>
      </c>
      <c r="G309" s="232" t="s">
        <v>262</v>
      </c>
      <c r="H309" s="233">
        <v>104.52</v>
      </c>
      <c r="I309" s="234"/>
      <c r="J309" s="235">
        <f>ROUND(I309*H309,2)</f>
        <v>0</v>
      </c>
      <c r="K309" s="231" t="s">
        <v>249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0.0025899999999999999</v>
      </c>
      <c r="R309" s="238">
        <f>Q309*H309</f>
        <v>0.27070679999999997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1097</v>
      </c>
      <c r="AT309" s="240" t="s">
        <v>245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3779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3780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>
      <c r="A311" s="40"/>
      <c r="B311" s="41"/>
      <c r="C311" s="42"/>
      <c r="D311" s="247" t="s">
        <v>254</v>
      </c>
      <c r="E311" s="42"/>
      <c r="F311" s="248" t="s">
        <v>3781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254</v>
      </c>
      <c r="AU311" s="19" t="s">
        <v>87</v>
      </c>
    </row>
    <row r="312" s="2" customFormat="1" ht="24.15" customHeight="1">
      <c r="A312" s="40"/>
      <c r="B312" s="41"/>
      <c r="C312" s="229" t="s">
        <v>270</v>
      </c>
      <c r="D312" s="229" t="s">
        <v>245</v>
      </c>
      <c r="E312" s="230" t="s">
        <v>3782</v>
      </c>
      <c r="F312" s="231" t="s">
        <v>3783</v>
      </c>
      <c r="G312" s="232" t="s">
        <v>262</v>
      </c>
      <c r="H312" s="233">
        <v>34.5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0.0044000000000000003</v>
      </c>
      <c r="R312" s="238">
        <f>Q312*H312</f>
        <v>0.15180000000000002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3784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3785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3786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3787</v>
      </c>
      <c r="G315" s="260"/>
      <c r="H315" s="263">
        <v>34.5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29" t="s">
        <v>902</v>
      </c>
      <c r="D316" s="229" t="s">
        <v>245</v>
      </c>
      <c r="E316" s="230" t="s">
        <v>3788</v>
      </c>
      <c r="F316" s="231" t="s">
        <v>3789</v>
      </c>
      <c r="G316" s="232" t="s">
        <v>262</v>
      </c>
      <c r="H316" s="233">
        <v>275.62</v>
      </c>
      <c r="I316" s="234"/>
      <c r="J316" s="235">
        <f>ROUND(I316*H316,2)</f>
        <v>0</v>
      </c>
      <c r="K316" s="231" t="s">
        <v>249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0.0035799999999999998</v>
      </c>
      <c r="R316" s="238">
        <f>Q316*H316</f>
        <v>0.98671960000000003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3790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3791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>
      <c r="A318" s="40"/>
      <c r="B318" s="41"/>
      <c r="C318" s="42"/>
      <c r="D318" s="247" t="s">
        <v>254</v>
      </c>
      <c r="E318" s="42"/>
      <c r="F318" s="248" t="s">
        <v>3792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254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3793</v>
      </c>
      <c r="G319" s="260"/>
      <c r="H319" s="263">
        <v>137.81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3794</v>
      </c>
      <c r="G320" s="260"/>
      <c r="H320" s="263">
        <v>137.81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5" customFormat="1">
      <c r="A321" s="15"/>
      <c r="B321" s="270"/>
      <c r="C321" s="271"/>
      <c r="D321" s="242" t="s">
        <v>256</v>
      </c>
      <c r="E321" s="272" t="s">
        <v>1</v>
      </c>
      <c r="F321" s="273" t="s">
        <v>269</v>
      </c>
      <c r="G321" s="271"/>
      <c r="H321" s="274">
        <v>275.62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0" t="s">
        <v>256</v>
      </c>
      <c r="AU321" s="280" t="s">
        <v>87</v>
      </c>
      <c r="AV321" s="15" t="s">
        <v>250</v>
      </c>
      <c r="AW321" s="15" t="s">
        <v>36</v>
      </c>
      <c r="AX321" s="15" t="s">
        <v>85</v>
      </c>
      <c r="AY321" s="280" t="s">
        <v>242</v>
      </c>
    </row>
    <row r="322" s="2" customFormat="1" ht="24.15" customHeight="1">
      <c r="A322" s="40"/>
      <c r="B322" s="41"/>
      <c r="C322" s="281" t="s">
        <v>1076</v>
      </c>
      <c r="D322" s="281" t="s">
        <v>478</v>
      </c>
      <c r="E322" s="282" t="s">
        <v>3795</v>
      </c>
      <c r="F322" s="283" t="s">
        <v>3796</v>
      </c>
      <c r="G322" s="284" t="s">
        <v>299</v>
      </c>
      <c r="H322" s="285">
        <v>0.82499999999999996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1</v>
      </c>
      <c r="R322" s="238">
        <f>Q322*H322</f>
        <v>0.82499999999999996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3797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3796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3798</v>
      </c>
      <c r="G324" s="260"/>
      <c r="H324" s="263">
        <v>0.82476000000000005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2334</v>
      </c>
      <c r="D325" s="229" t="s">
        <v>245</v>
      </c>
      <c r="E325" s="230" t="s">
        <v>3799</v>
      </c>
      <c r="F325" s="231" t="s">
        <v>3800</v>
      </c>
      <c r="G325" s="232" t="s">
        <v>262</v>
      </c>
      <c r="H325" s="233">
        <v>34.5</v>
      </c>
      <c r="I325" s="234"/>
      <c r="J325" s="235">
        <f>ROUND(I325*H325,2)</f>
        <v>0</v>
      </c>
      <c r="K325" s="231" t="s">
        <v>249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0.0030599999999999998</v>
      </c>
      <c r="R325" s="238">
        <f>Q325*H325</f>
        <v>0.10557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3801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3802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>
      <c r="A327" s="40"/>
      <c r="B327" s="41"/>
      <c r="C327" s="42"/>
      <c r="D327" s="247" t="s">
        <v>254</v>
      </c>
      <c r="E327" s="42"/>
      <c r="F327" s="248" t="s">
        <v>3803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254</v>
      </c>
      <c r="AU327" s="19" t="s">
        <v>87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3787</v>
      </c>
      <c r="G328" s="260"/>
      <c r="H328" s="263">
        <v>34.5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85</v>
      </c>
      <c r="AY328" s="269" t="s">
        <v>242</v>
      </c>
    </row>
    <row r="329" s="2" customFormat="1" ht="33" customHeight="1">
      <c r="A329" s="40"/>
      <c r="B329" s="41"/>
      <c r="C329" s="229" t="s">
        <v>881</v>
      </c>
      <c r="D329" s="229" t="s">
        <v>245</v>
      </c>
      <c r="E329" s="230" t="s">
        <v>3804</v>
      </c>
      <c r="F329" s="231" t="s">
        <v>3805</v>
      </c>
      <c r="G329" s="232" t="s">
        <v>262</v>
      </c>
      <c r="H329" s="233">
        <v>137.81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0.00147</v>
      </c>
      <c r="R329" s="238">
        <f>Q329*H329</f>
        <v>0.2025807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3806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3807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3808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3809</v>
      </c>
      <c r="G332" s="260"/>
      <c r="H332" s="263">
        <v>137.81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33" customHeight="1">
      <c r="A333" s="40"/>
      <c r="B333" s="41"/>
      <c r="C333" s="229" t="s">
        <v>316</v>
      </c>
      <c r="D333" s="229" t="s">
        <v>245</v>
      </c>
      <c r="E333" s="230" t="s">
        <v>3810</v>
      </c>
      <c r="F333" s="231" t="s">
        <v>3811</v>
      </c>
      <c r="G333" s="232" t="s">
        <v>262</v>
      </c>
      <c r="H333" s="233">
        <v>137.81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0.0027799999999999999</v>
      </c>
      <c r="R333" s="238">
        <f>Q333*H333</f>
        <v>0.3831118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3812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3813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3814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3815</v>
      </c>
      <c r="G336" s="260"/>
      <c r="H336" s="263">
        <v>137.81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85</v>
      </c>
      <c r="AY336" s="269" t="s">
        <v>242</v>
      </c>
    </row>
    <row r="337" s="2" customFormat="1" ht="33" customHeight="1">
      <c r="A337" s="40"/>
      <c r="B337" s="41"/>
      <c r="C337" s="229" t="s">
        <v>889</v>
      </c>
      <c r="D337" s="229" t="s">
        <v>245</v>
      </c>
      <c r="E337" s="230" t="s">
        <v>3816</v>
      </c>
      <c r="F337" s="231" t="s">
        <v>3817</v>
      </c>
      <c r="G337" s="232" t="s">
        <v>262</v>
      </c>
      <c r="H337" s="233">
        <v>137.81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0.0022200000000000002</v>
      </c>
      <c r="R337" s="238">
        <f>Q337*H337</f>
        <v>0.30593820000000005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3818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3819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3820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3821</v>
      </c>
      <c r="G340" s="260"/>
      <c r="H340" s="263">
        <v>137.81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33" customHeight="1">
      <c r="A341" s="40"/>
      <c r="B341" s="41"/>
      <c r="C341" s="229" t="s">
        <v>896</v>
      </c>
      <c r="D341" s="229" t="s">
        <v>245</v>
      </c>
      <c r="E341" s="230" t="s">
        <v>3822</v>
      </c>
      <c r="F341" s="231" t="s">
        <v>3823</v>
      </c>
      <c r="G341" s="232" t="s">
        <v>262</v>
      </c>
      <c r="H341" s="233">
        <v>137.81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0.0043800000000000002</v>
      </c>
      <c r="R341" s="238">
        <f>Q341*H341</f>
        <v>0.60360780000000003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3824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3825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3826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3827</v>
      </c>
      <c r="G344" s="260"/>
      <c r="H344" s="263">
        <v>137.81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33" customHeight="1">
      <c r="A345" s="40"/>
      <c r="B345" s="41"/>
      <c r="C345" s="229" t="s">
        <v>421</v>
      </c>
      <c r="D345" s="229" t="s">
        <v>245</v>
      </c>
      <c r="E345" s="230" t="s">
        <v>3828</v>
      </c>
      <c r="F345" s="231" t="s">
        <v>3829</v>
      </c>
      <c r="G345" s="232" t="s">
        <v>262</v>
      </c>
      <c r="H345" s="233">
        <v>18.91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0.0043600000000000002</v>
      </c>
      <c r="R345" s="238">
        <f>Q345*H345</f>
        <v>0.08244760000000001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3830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3831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3832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3833</v>
      </c>
      <c r="G348" s="260"/>
      <c r="H348" s="263">
        <v>18.91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85</v>
      </c>
      <c r="AY348" s="269" t="s">
        <v>242</v>
      </c>
    </row>
    <row r="349" s="2" customFormat="1" ht="24.15" customHeight="1">
      <c r="A349" s="40"/>
      <c r="B349" s="41"/>
      <c r="C349" s="229" t="s">
        <v>1068</v>
      </c>
      <c r="D349" s="229" t="s">
        <v>245</v>
      </c>
      <c r="E349" s="230" t="s">
        <v>3834</v>
      </c>
      <c r="F349" s="231" t="s">
        <v>3835</v>
      </c>
      <c r="G349" s="232" t="s">
        <v>262</v>
      </c>
      <c r="H349" s="233">
        <v>104.52</v>
      </c>
      <c r="I349" s="234"/>
      <c r="J349" s="235">
        <f>ROUND(I349*H349,2)</f>
        <v>0</v>
      </c>
      <c r="K349" s="231" t="s">
        <v>249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0.0027399999999999998</v>
      </c>
      <c r="R349" s="238">
        <f>Q349*H349</f>
        <v>0.28638479999999999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3836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3837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>
      <c r="A351" s="40"/>
      <c r="B351" s="41"/>
      <c r="C351" s="42"/>
      <c r="D351" s="247" t="s">
        <v>254</v>
      </c>
      <c r="E351" s="42"/>
      <c r="F351" s="248" t="s">
        <v>3838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254</v>
      </c>
      <c r="AU351" s="19" t="s">
        <v>87</v>
      </c>
    </row>
    <row r="352" s="14" customFormat="1">
      <c r="A352" s="14"/>
      <c r="B352" s="259"/>
      <c r="C352" s="260"/>
      <c r="D352" s="242" t="s">
        <v>256</v>
      </c>
      <c r="E352" s="261" t="s">
        <v>1</v>
      </c>
      <c r="F352" s="262" t="s">
        <v>3839</v>
      </c>
      <c r="G352" s="260"/>
      <c r="H352" s="263">
        <v>63.984999999999999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87</v>
      </c>
      <c r="AV352" s="14" t="s">
        <v>87</v>
      </c>
      <c r="AW352" s="14" t="s">
        <v>36</v>
      </c>
      <c r="AX352" s="14" t="s">
        <v>78</v>
      </c>
      <c r="AY352" s="269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3840</v>
      </c>
      <c r="G353" s="260"/>
      <c r="H353" s="263">
        <v>40.534999999999997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5" customFormat="1">
      <c r="A354" s="15"/>
      <c r="B354" s="270"/>
      <c r="C354" s="271"/>
      <c r="D354" s="242" t="s">
        <v>256</v>
      </c>
      <c r="E354" s="272" t="s">
        <v>1</v>
      </c>
      <c r="F354" s="273" t="s">
        <v>269</v>
      </c>
      <c r="G354" s="271"/>
      <c r="H354" s="274">
        <v>104.52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0" t="s">
        <v>256</v>
      </c>
      <c r="AU354" s="280" t="s">
        <v>87</v>
      </c>
      <c r="AV354" s="15" t="s">
        <v>250</v>
      </c>
      <c r="AW354" s="15" t="s">
        <v>36</v>
      </c>
      <c r="AX354" s="15" t="s">
        <v>85</v>
      </c>
      <c r="AY354" s="280" t="s">
        <v>242</v>
      </c>
    </row>
    <row r="355" s="2" customFormat="1" ht="24.15" customHeight="1">
      <c r="A355" s="40"/>
      <c r="B355" s="41"/>
      <c r="C355" s="229" t="s">
        <v>1693</v>
      </c>
      <c r="D355" s="229" t="s">
        <v>245</v>
      </c>
      <c r="E355" s="230" t="s">
        <v>3841</v>
      </c>
      <c r="F355" s="231" t="s">
        <v>3842</v>
      </c>
      <c r="G355" s="232" t="s">
        <v>360</v>
      </c>
      <c r="H355" s="233">
        <v>8</v>
      </c>
      <c r="I355" s="234"/>
      <c r="J355" s="235">
        <f>ROUND(I355*H355,2)</f>
        <v>0</v>
      </c>
      <c r="K355" s="231" t="s">
        <v>249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0.00044000000000000002</v>
      </c>
      <c r="R355" s="238">
        <f>Q355*H355</f>
        <v>0.0035200000000000001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3843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3844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>
      <c r="A357" s="40"/>
      <c r="B357" s="41"/>
      <c r="C357" s="42"/>
      <c r="D357" s="247" t="s">
        <v>254</v>
      </c>
      <c r="E357" s="42"/>
      <c r="F357" s="248" t="s">
        <v>3845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254</v>
      </c>
      <c r="AU357" s="19" t="s">
        <v>87</v>
      </c>
    </row>
    <row r="358" s="2" customFormat="1" ht="24.15" customHeight="1">
      <c r="A358" s="40"/>
      <c r="B358" s="41"/>
      <c r="C358" s="229" t="s">
        <v>1699</v>
      </c>
      <c r="D358" s="229" t="s">
        <v>245</v>
      </c>
      <c r="E358" s="230" t="s">
        <v>3846</v>
      </c>
      <c r="F358" s="231" t="s">
        <v>3847</v>
      </c>
      <c r="G358" s="232" t="s">
        <v>262</v>
      </c>
      <c r="H358" s="233">
        <v>91.5</v>
      </c>
      <c r="I358" s="234"/>
      <c r="J358" s="235">
        <f>ROUND(I358*H358,2)</f>
        <v>0</v>
      </c>
      <c r="K358" s="231" t="s">
        <v>249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0.0020600000000000002</v>
      </c>
      <c r="R358" s="238">
        <f>Q358*H358</f>
        <v>0.18849000000000002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3848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3849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2" customFormat="1">
      <c r="A360" s="40"/>
      <c r="B360" s="41"/>
      <c r="C360" s="42"/>
      <c r="D360" s="247" t="s">
        <v>254</v>
      </c>
      <c r="E360" s="42"/>
      <c r="F360" s="248" t="s">
        <v>3850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254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3851</v>
      </c>
      <c r="G361" s="260"/>
      <c r="H361" s="263">
        <v>91.5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2535</v>
      </c>
      <c r="D362" s="229" t="s">
        <v>245</v>
      </c>
      <c r="E362" s="230" t="s">
        <v>3852</v>
      </c>
      <c r="F362" s="231" t="s">
        <v>3853</v>
      </c>
      <c r="G362" s="232" t="s">
        <v>3571</v>
      </c>
      <c r="H362" s="310"/>
      <c r="I362" s="234"/>
      <c r="J362" s="235">
        <f>ROUND(I362*H362,2)</f>
        <v>0</v>
      </c>
      <c r="K362" s="231" t="s">
        <v>249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3854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3855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2" customFormat="1">
      <c r="A364" s="40"/>
      <c r="B364" s="41"/>
      <c r="C364" s="42"/>
      <c r="D364" s="247" t="s">
        <v>254</v>
      </c>
      <c r="E364" s="42"/>
      <c r="F364" s="248" t="s">
        <v>3856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254</v>
      </c>
      <c r="AU364" s="19" t="s">
        <v>87</v>
      </c>
    </row>
    <row r="365" s="12" customFormat="1" ht="22.8" customHeight="1">
      <c r="A365" s="12"/>
      <c r="B365" s="213"/>
      <c r="C365" s="214"/>
      <c r="D365" s="215" t="s">
        <v>77</v>
      </c>
      <c r="E365" s="227" t="s">
        <v>1718</v>
      </c>
      <c r="F365" s="227" t="s">
        <v>1719</v>
      </c>
      <c r="G365" s="214"/>
      <c r="H365" s="214"/>
      <c r="I365" s="217"/>
      <c r="J365" s="228">
        <f>BK365</f>
        <v>0</v>
      </c>
      <c r="K365" s="214"/>
      <c r="L365" s="219"/>
      <c r="M365" s="220"/>
      <c r="N365" s="221"/>
      <c r="O365" s="221"/>
      <c r="P365" s="222">
        <f>SUM(P366:P376)</f>
        <v>0</v>
      </c>
      <c r="Q365" s="221"/>
      <c r="R365" s="222">
        <f>SUM(R366:R376)</f>
        <v>0.053099999999999994</v>
      </c>
      <c r="S365" s="221"/>
      <c r="T365" s="223">
        <f>SUM(T366:T376)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87</v>
      </c>
      <c r="AT365" s="225" t="s">
        <v>77</v>
      </c>
      <c r="AU365" s="225" t="s">
        <v>85</v>
      </c>
      <c r="AY365" s="224" t="s">
        <v>242</v>
      </c>
      <c r="BK365" s="226">
        <f>SUM(BK366:BK376)</f>
        <v>0</v>
      </c>
    </row>
    <row r="366" s="2" customFormat="1" ht="24.15" customHeight="1">
      <c r="A366" s="40"/>
      <c r="B366" s="41"/>
      <c r="C366" s="229" t="s">
        <v>365</v>
      </c>
      <c r="D366" s="229" t="s">
        <v>245</v>
      </c>
      <c r="E366" s="230" t="s">
        <v>3857</v>
      </c>
      <c r="F366" s="231" t="s">
        <v>3858</v>
      </c>
      <c r="G366" s="232" t="s">
        <v>360</v>
      </c>
      <c r="H366" s="233">
        <v>13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0.00017000000000000001</v>
      </c>
      <c r="R366" s="238">
        <f>Q366*H366</f>
        <v>0.0022100000000000002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3859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3860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3861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3862</v>
      </c>
      <c r="G369" s="260"/>
      <c r="H369" s="263">
        <v>13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33" customHeight="1">
      <c r="A370" s="40"/>
      <c r="B370" s="41"/>
      <c r="C370" s="281" t="s">
        <v>2503</v>
      </c>
      <c r="D370" s="281" t="s">
        <v>478</v>
      </c>
      <c r="E370" s="282" t="s">
        <v>3863</v>
      </c>
      <c r="F370" s="283" t="s">
        <v>3864</v>
      </c>
      <c r="G370" s="284" t="s">
        <v>262</v>
      </c>
      <c r="H370" s="285">
        <v>23</v>
      </c>
      <c r="I370" s="286"/>
      <c r="J370" s="287">
        <f>ROUND(I370*H370,2)</f>
        <v>0</v>
      </c>
      <c r="K370" s="283" t="s">
        <v>249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0.00024000000000000001</v>
      </c>
      <c r="R370" s="238">
        <f>Q370*H370</f>
        <v>0.0055199999999999997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3865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3864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2" customFormat="1" ht="24.15" customHeight="1">
      <c r="A372" s="40"/>
      <c r="B372" s="41"/>
      <c r="C372" s="281" t="s">
        <v>2439</v>
      </c>
      <c r="D372" s="281" t="s">
        <v>478</v>
      </c>
      <c r="E372" s="282" t="s">
        <v>3866</v>
      </c>
      <c r="F372" s="283" t="s">
        <v>3867</v>
      </c>
      <c r="G372" s="284" t="s">
        <v>360</v>
      </c>
      <c r="H372" s="285">
        <v>13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0.00349</v>
      </c>
      <c r="R372" s="238">
        <f>Q372*H372</f>
        <v>0.045370000000000001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3868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29" t="s">
        <v>2681</v>
      </c>
      <c r="D374" s="229" t="s">
        <v>245</v>
      </c>
      <c r="E374" s="230" t="s">
        <v>3569</v>
      </c>
      <c r="F374" s="231" t="s">
        <v>3570</v>
      </c>
      <c r="G374" s="232" t="s">
        <v>3571</v>
      </c>
      <c r="H374" s="310"/>
      <c r="I374" s="234"/>
      <c r="J374" s="235">
        <f>ROUND(I374*H374,2)</f>
        <v>0</v>
      </c>
      <c r="K374" s="231" t="s">
        <v>249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3869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3573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>
      <c r="A376" s="40"/>
      <c r="B376" s="41"/>
      <c r="C376" s="42"/>
      <c r="D376" s="247" t="s">
        <v>254</v>
      </c>
      <c r="E376" s="42"/>
      <c r="F376" s="248" t="s">
        <v>3574</v>
      </c>
      <c r="G376" s="42"/>
      <c r="H376" s="42"/>
      <c r="I376" s="244"/>
      <c r="J376" s="42"/>
      <c r="K376" s="42"/>
      <c r="L376" s="46"/>
      <c r="M376" s="292"/>
      <c r="N376" s="293"/>
      <c r="O376" s="294"/>
      <c r="P376" s="294"/>
      <c r="Q376" s="294"/>
      <c r="R376" s="294"/>
      <c r="S376" s="294"/>
      <c r="T376" s="295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254</v>
      </c>
      <c r="AU376" s="19" t="s">
        <v>87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5/ht+o0WQKjsTXggiLWDsOdqubxuiqZYffbcyUGbr8tvS7oqOCTEeixwB5sN72DIpOcMkE8pnVInBUCLXodZug==" hashValue="7THjTFUhJaT+FEkFXBK+vpctaQgGU12C0/cjp4wGfGJYdH5D3fGNjc50rJ+/cxOLbt/qm390LcmwFdjDnwvPLw==" algorithmName="SHA-512" password="CC35"/>
  <autoFilter ref="C126:K3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5" r:id="rId7" display="https://podminky.urs.cz/item/CS_URS_2025_01/712363604"/>
    <hyperlink ref="F184" r:id="rId8" display="https://podminky.urs.cz/item/CS_URS_2025_01/712363673"/>
    <hyperlink ref="F213" r:id="rId9" display="https://podminky.urs.cz/item/CS_URS_2025_01/712391171"/>
    <hyperlink ref="F221" r:id="rId10" display="https://podminky.urs.cz/item/CS_URS_2025_01/712771101"/>
    <hyperlink ref="F228" r:id="rId11" display="https://podminky.urs.cz/item/CS_URS_2025_01/712771271"/>
    <hyperlink ref="F235" r:id="rId12" display="https://podminky.urs.cz/item/CS_URS_2025_01/712771401"/>
    <hyperlink ref="F241" r:id="rId13" display="https://podminky.urs.cz/item/CS_URS_2025_01/712771521"/>
    <hyperlink ref="F248" r:id="rId14" display="https://podminky.urs.cz/item/CS_URS_2025_01/712771601"/>
    <hyperlink ref="F255" r:id="rId15" display="https://podminky.urs.cz/item/CS_URS_2025_01/712771613"/>
    <hyperlink ref="F262" r:id="rId16" display="https://podminky.urs.cz/item/CS_URS_2025_01/712841559"/>
    <hyperlink ref="F271" r:id="rId17" display="https://podminky.urs.cz/item/CS_URS_2025_01/712998001"/>
    <hyperlink ref="F276" r:id="rId18" display="https://podminky.urs.cz/item/CS_URS_2025_01/998712202"/>
    <hyperlink ref="F280" r:id="rId19" display="https://podminky.urs.cz/item/CS_URS_2025_01/713141151"/>
    <hyperlink ref="F293" r:id="rId20" display="https://podminky.urs.cz/item/CS_URS_2025_01/713141263"/>
    <hyperlink ref="F296" r:id="rId21" display="https://podminky.urs.cz/item/CS_URS_2025_01/713141311"/>
    <hyperlink ref="F307" r:id="rId22" display="https://podminky.urs.cz/item/CS_URS_2025_01/998713202"/>
    <hyperlink ref="F311" r:id="rId23" display="https://podminky.urs.cz/item/CS_URS_2025_01/764011406"/>
    <hyperlink ref="F314" r:id="rId24" display="https://podminky.urs.cz/item/CS_URS_2025_01/764011616"/>
    <hyperlink ref="F318" r:id="rId25" display="https://podminky.urs.cz/item/CS_URS_2025_01/764212437"/>
    <hyperlink ref="F327" r:id="rId26" display="https://podminky.urs.cz/item/CS_URS_2025_01/764212664"/>
    <hyperlink ref="F331" r:id="rId27" display="https://podminky.urs.cz/item/CS_URS_2025_01/764214403"/>
    <hyperlink ref="F335" r:id="rId28" display="https://podminky.urs.cz/item/CS_URS_2025_01/764214406"/>
    <hyperlink ref="F339" r:id="rId29" display="https://podminky.urs.cz/item/CS_URS_2025_01/764214603"/>
    <hyperlink ref="F343" r:id="rId30" display="https://podminky.urs.cz/item/CS_URS_2025_01/764214606"/>
    <hyperlink ref="F347" r:id="rId31" display="https://podminky.urs.cz/item/CS_URS_2025_01/764311616"/>
    <hyperlink ref="F351" r:id="rId32" display="https://podminky.urs.cz/item/CS_URS_2025_01/764511602"/>
    <hyperlink ref="F357" r:id="rId33" display="https://podminky.urs.cz/item/CS_URS_2025_01/764511643"/>
    <hyperlink ref="F360" r:id="rId34" display="https://podminky.urs.cz/item/CS_URS_2025_01/764518623"/>
    <hyperlink ref="F364" r:id="rId35" display="https://podminky.urs.cz/item/CS_URS_2025_01/998764202"/>
    <hyperlink ref="F368" r:id="rId36" display="https://podminky.urs.cz/item/CS_URS_2025_01/767881112"/>
    <hyperlink ref="F376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2407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2409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2410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3871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3872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3873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3874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3875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3876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3877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3878</v>
      </c>
      <c r="F146" s="231" t="s">
        <v>3879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3880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3881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3882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3883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3884</v>
      </c>
      <c r="F151" s="231" t="s">
        <v>3885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3886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3887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3888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3889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3890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3891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3892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3893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3894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3895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3896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3897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3898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3899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3900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3901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3902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3903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3904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3905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3906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3907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3908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3909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3910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3911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3912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3913</v>
      </c>
      <c r="F179" s="231" t="s">
        <v>3914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3915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3917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3918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3919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3920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3921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3921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3922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3923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2630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3924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3925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2630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3926</v>
      </c>
      <c r="F194" s="231" t="s">
        <v>3927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3928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3930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3931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3932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2630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3917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3933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3934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2630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3935</v>
      </c>
      <c r="F205" s="231" t="s">
        <v>3936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3937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3938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3930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3939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2630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3917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3918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3919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3920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3921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3921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3922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3923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2630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3924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3925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2630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3940</v>
      </c>
      <c r="F223" s="231" t="s">
        <v>3941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3942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3943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3930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3944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3945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2630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3917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3946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3947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2630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3948</v>
      </c>
      <c r="F234" s="231" t="s">
        <v>3949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3950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3951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3952</v>
      </c>
      <c r="F236" s="231" t="s">
        <v>3953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3954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3955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3930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3931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3932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3917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3933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3934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2630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3956</v>
      </c>
      <c r="F247" s="231" t="s">
        <v>3957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3958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3959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3960</v>
      </c>
      <c r="F249" s="231" t="s">
        <v>3961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3962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3963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3964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3965</v>
      </c>
      <c r="F253" s="231" t="s">
        <v>3966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3967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3968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3969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2525</v>
      </c>
      <c r="F257" s="231" t="s">
        <v>2526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3970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3971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3972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3973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3974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3975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3976</v>
      </c>
      <c r="F265" s="231" t="s">
        <v>3977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3978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3979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3980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3981</v>
      </c>
      <c r="F269" s="231" t="s">
        <v>3982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3983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3984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3985</v>
      </c>
      <c r="F271" s="231" t="s">
        <v>3986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3987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3988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3989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2536</v>
      </c>
      <c r="F275" s="231" t="s">
        <v>2537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3990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2539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3991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2474</v>
      </c>
      <c r="D279" s="229" t="s">
        <v>245</v>
      </c>
      <c r="E279" s="230" t="s">
        <v>2530</v>
      </c>
      <c r="F279" s="231" t="s">
        <v>2531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3992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2533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2479</v>
      </c>
      <c r="D281" s="229" t="s">
        <v>245</v>
      </c>
      <c r="E281" s="230" t="s">
        <v>3993</v>
      </c>
      <c r="F281" s="231" t="s">
        <v>3994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3995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3996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3997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1834</v>
      </c>
      <c r="D285" s="229" t="s">
        <v>245</v>
      </c>
      <c r="E285" s="230" t="s">
        <v>2510</v>
      </c>
      <c r="F285" s="231" t="s">
        <v>2511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3998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2513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3999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1845</v>
      </c>
      <c r="D289" s="229" t="s">
        <v>245</v>
      </c>
      <c r="E289" s="230" t="s">
        <v>4000</v>
      </c>
      <c r="F289" s="231" t="s">
        <v>4001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4002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4003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3930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4004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4005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2630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3917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4006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4007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4008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4008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4008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4009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4010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2630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3924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4011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2630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3888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4012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4013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4014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4015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4016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4017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4018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4019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4020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4021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4022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4023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4024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4025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4026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4027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4028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4029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4030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4031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4032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4033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4034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4035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2630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4036</v>
      </c>
      <c r="F334" s="283" t="s">
        <v>4037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4038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4037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4039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4040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2328</v>
      </c>
      <c r="D339" s="229" t="s">
        <v>245</v>
      </c>
      <c r="E339" s="230" t="s">
        <v>4041</v>
      </c>
      <c r="F339" s="231" t="s">
        <v>4042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4043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4044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4045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1622</v>
      </c>
      <c r="D342" s="281" t="s">
        <v>478</v>
      </c>
      <c r="E342" s="282" t="s">
        <v>4046</v>
      </c>
      <c r="F342" s="283" t="s">
        <v>4047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4048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4047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4045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1629</v>
      </c>
      <c r="D345" s="229" t="s">
        <v>245</v>
      </c>
      <c r="E345" s="230" t="s">
        <v>4049</v>
      </c>
      <c r="F345" s="231" t="s">
        <v>4050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4051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4052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4045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4053</v>
      </c>
      <c r="F348" s="283" t="s">
        <v>4054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4055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4054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4045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1693</v>
      </c>
      <c r="D351" s="281" t="s">
        <v>478</v>
      </c>
      <c r="E351" s="282" t="s">
        <v>4056</v>
      </c>
      <c r="F351" s="283" t="s">
        <v>4057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4058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4057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4045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4059</v>
      </c>
      <c r="F355" s="231" t="s">
        <v>4060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4061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3930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4063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4064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2630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3917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4065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4066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4067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4067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4067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4068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4069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2630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3924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4070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3888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4071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4072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4073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4074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4075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4076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4077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4078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4079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4080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4081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4082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4083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4084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4085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4086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4087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4088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4089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4090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4091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4092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4093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4094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2630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1699</v>
      </c>
      <c r="D400" s="229" t="s">
        <v>245</v>
      </c>
      <c r="E400" s="230" t="s">
        <v>4095</v>
      </c>
      <c r="F400" s="231" t="s">
        <v>4096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4097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4098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4099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4100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4101</v>
      </c>
      <c r="F405" s="231" t="s">
        <v>4102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4103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4104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4105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4106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4107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4045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4108</v>
      </c>
      <c r="F412" s="283" t="s">
        <v>4109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4110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4109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4111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4112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4113</v>
      </c>
      <c r="F417" s="283" t="s">
        <v>4114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4115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4114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4111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4116</v>
      </c>
      <c r="F420" s="283" t="s">
        <v>4117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4118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4117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4111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4106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4119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4045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4120</v>
      </c>
      <c r="F428" s="231" t="s">
        <v>4121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4123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4124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4125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4126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4127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4128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4129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4130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4131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4132</v>
      </c>
      <c r="F439" s="231" t="s">
        <v>4133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4134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4135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4136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4137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2334</v>
      </c>
      <c r="D444" s="229" t="s">
        <v>245</v>
      </c>
      <c r="E444" s="230" t="s">
        <v>4138</v>
      </c>
      <c r="F444" s="231" t="s">
        <v>4139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4141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4142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4143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4144</v>
      </c>
      <c r="F450" s="231" t="s">
        <v>4145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4147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4148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4149</v>
      </c>
      <c r="F454" s="283" t="s">
        <v>4150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4151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4150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4152</v>
      </c>
      <c r="F456" s="283" t="s">
        <v>4153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4154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4153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4155</v>
      </c>
      <c r="F458" s="231" t="s">
        <v>4156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4157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4158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4159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4160</v>
      </c>
      <c r="F462" s="283" t="s">
        <v>4161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4162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4161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4163</v>
      </c>
      <c r="F464" s="283" t="s">
        <v>4164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4165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4164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4166</v>
      </c>
      <c r="F466" s="283" t="s">
        <v>4167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4168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4167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4169</v>
      </c>
      <c r="F468" s="231" t="s">
        <v>4170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4171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4172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4173</v>
      </c>
      <c r="F470" s="283" t="s">
        <v>4174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4175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4174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4176</v>
      </c>
      <c r="F472" s="231" t="s">
        <v>4177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4178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4179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4180</v>
      </c>
      <c r="F474" s="283" t="s">
        <v>4181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4182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4181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4183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4184</v>
      </c>
      <c r="F478" s="231" t="s">
        <v>4185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4186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4187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4188</v>
      </c>
      <c r="F480" s="283" t="s">
        <v>4189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4190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4189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4191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4192</v>
      </c>
      <c r="F484" s="231" t="s">
        <v>4193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4194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4195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4196</v>
      </c>
      <c r="F486" s="283" t="s">
        <v>4197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4198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4197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4199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4200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4201</v>
      </c>
      <c r="F490" s="231" t="s">
        <v>4202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4203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4205</v>
      </c>
      <c r="F492" s="283" t="s">
        <v>4206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4207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4206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4208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4209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4210</v>
      </c>
      <c r="F496" s="231" t="s">
        <v>4211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4212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4213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4214</v>
      </c>
      <c r="F498" s="283" t="s">
        <v>4215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4216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4215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4217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4218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2439</v>
      </c>
      <c r="D502" s="229" t="s">
        <v>245</v>
      </c>
      <c r="E502" s="230" t="s">
        <v>4219</v>
      </c>
      <c r="F502" s="231" t="s">
        <v>4220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4221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4222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2503</v>
      </c>
      <c r="D504" s="281" t="s">
        <v>478</v>
      </c>
      <c r="E504" s="282" t="s">
        <v>4223</v>
      </c>
      <c r="F504" s="283" t="s">
        <v>4224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4225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4224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4226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4227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2509</v>
      </c>
      <c r="D508" s="229" t="s">
        <v>245</v>
      </c>
      <c r="E508" s="230" t="s">
        <v>4228</v>
      </c>
      <c r="F508" s="231" t="s">
        <v>4229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4230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4231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2516</v>
      </c>
      <c r="D510" s="281" t="s">
        <v>478</v>
      </c>
      <c r="E510" s="282" t="s">
        <v>4232</v>
      </c>
      <c r="F510" s="283" t="s">
        <v>4233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4234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4233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4235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2524</v>
      </c>
      <c r="D514" s="229" t="s">
        <v>245</v>
      </c>
      <c r="E514" s="230" t="s">
        <v>4236</v>
      </c>
      <c r="F514" s="231" t="s">
        <v>4237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4238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4239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2446</v>
      </c>
      <c r="D516" s="281" t="s">
        <v>478</v>
      </c>
      <c r="E516" s="282" t="s">
        <v>4240</v>
      </c>
      <c r="F516" s="283" t="s">
        <v>4241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4242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4241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2535</v>
      </c>
      <c r="D518" s="229" t="s">
        <v>245</v>
      </c>
      <c r="E518" s="230" t="s">
        <v>4243</v>
      </c>
      <c r="F518" s="231" t="s">
        <v>4244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4245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4246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4247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2681</v>
      </c>
      <c r="D522" s="281" t="s">
        <v>478</v>
      </c>
      <c r="E522" s="282" t="s">
        <v>4248</v>
      </c>
      <c r="F522" s="283" t="s">
        <v>4249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4250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4249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4251</v>
      </c>
      <c r="D524" s="281" t="s">
        <v>478</v>
      </c>
      <c r="E524" s="282" t="s">
        <v>4252</v>
      </c>
      <c r="F524" s="283" t="s">
        <v>4253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4254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4253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3249</v>
      </c>
      <c r="D526" s="229" t="s">
        <v>245</v>
      </c>
      <c r="E526" s="230" t="s">
        <v>4255</v>
      </c>
      <c r="F526" s="231" t="s">
        <v>4256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4257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4258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4259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4260</v>
      </c>
      <c r="F530" s="283" t="s">
        <v>4261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4262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4261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4263</v>
      </c>
      <c r="F532" s="283" t="s">
        <v>4264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4265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4264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4266</v>
      </c>
      <c r="F534" s="231" t="s">
        <v>4267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4268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4269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4270</v>
      </c>
      <c r="F536" s="283" t="s">
        <v>4271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4272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4271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4273</v>
      </c>
      <c r="F538" s="231" t="s">
        <v>4274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4275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4276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4277</v>
      </c>
      <c r="F540" s="283" t="s">
        <v>4278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4279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4278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4280</v>
      </c>
      <c r="F542" s="231" t="s">
        <v>4281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4282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4283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4284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3002</v>
      </c>
      <c r="D546" s="281" t="s">
        <v>478</v>
      </c>
      <c r="E546" s="282" t="s">
        <v>4285</v>
      </c>
      <c r="F546" s="283" t="s">
        <v>4286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4287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4286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4288</v>
      </c>
      <c r="F548" s="283" t="s">
        <v>4289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4290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4289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4291</v>
      </c>
      <c r="F550" s="231" t="s">
        <v>4292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4293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4294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4295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4296</v>
      </c>
      <c r="F554" s="283" t="s">
        <v>4297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4298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4297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4299</v>
      </c>
      <c r="F556" s="283" t="s">
        <v>4300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4301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4300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4302</v>
      </c>
      <c r="F558" s="231" t="s">
        <v>4303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4304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4305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4306</v>
      </c>
      <c r="F560" s="283" t="s">
        <v>4307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4308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4307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4309</v>
      </c>
      <c r="F562" s="231" t="s">
        <v>4310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4311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4313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4314</v>
      </c>
      <c r="F566" s="231" t="s">
        <v>4315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4316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4317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4318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4319</v>
      </c>
      <c r="F570" s="231" t="s">
        <v>4320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4321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4322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4323</v>
      </c>
      <c r="F572" s="231" t="s">
        <v>4324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4325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4326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4327</v>
      </c>
      <c r="F574" s="231" t="s">
        <v>4328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4329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4328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4330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4331</v>
      </c>
      <c r="F577" s="231" t="s">
        <v>4332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4333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4332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4334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4335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4336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4337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4045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4338</v>
      </c>
      <c r="F585" s="283" t="s">
        <v>4339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4340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4339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4111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4341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4342</v>
      </c>
      <c r="F590" s="283" t="s">
        <v>4343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4344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4343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4336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4112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4045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4345</v>
      </c>
      <c r="F596" s="283" t="s">
        <v>4346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4347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4346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4111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4341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4112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4348</v>
      </c>
      <c r="F602" s="231" t="s">
        <v>4349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4350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4349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4111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4341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4336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4112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4351</v>
      </c>
      <c r="F609" s="283" t="s">
        <v>4352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4353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4352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4354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4355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4356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4357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4358</v>
      </c>
      <c r="F616" s="283" t="s">
        <v>4359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4360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4359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4354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4112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4361</v>
      </c>
      <c r="F620" s="231" t="s">
        <v>4362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4363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4362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4111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4341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4336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4112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4045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4364</v>
      </c>
      <c r="F628" s="283" t="s">
        <v>4365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4366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4365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4111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4341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4336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4112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4045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4367</v>
      </c>
      <c r="F636" s="283" t="s">
        <v>4368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4369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4368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4112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4370</v>
      </c>
      <c r="F639" s="231" t="s">
        <v>4371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4372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4373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4374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4375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4376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4377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4378</v>
      </c>
      <c r="F646" s="231" t="s">
        <v>4379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4380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4381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4382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4383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4384</v>
      </c>
      <c r="F651" s="231" t="s">
        <v>4385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4386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4387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4388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4389</v>
      </c>
      <c r="F654" s="231" t="s">
        <v>4390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4391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4392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4382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4383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4388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4375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4376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2256</v>
      </c>
      <c r="D662" s="229" t="s">
        <v>245</v>
      </c>
      <c r="E662" s="230" t="s">
        <v>4393</v>
      </c>
      <c r="F662" s="231" t="s">
        <v>4394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4395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4396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4377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2262</v>
      </c>
      <c r="D665" s="229" t="s">
        <v>245</v>
      </c>
      <c r="E665" s="230" t="s">
        <v>4397</v>
      </c>
      <c r="F665" s="231" t="s">
        <v>4398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4399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4400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4374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2269</v>
      </c>
      <c r="D668" s="229" t="s">
        <v>245</v>
      </c>
      <c r="E668" s="230" t="s">
        <v>4401</v>
      </c>
      <c r="F668" s="231" t="s">
        <v>4402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4403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4404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4382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4383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4374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4388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4375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4376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4377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2187</v>
      </c>
      <c r="D678" s="229" t="s">
        <v>245</v>
      </c>
      <c r="E678" s="230" t="s">
        <v>4405</v>
      </c>
      <c r="F678" s="231" t="s">
        <v>4406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4407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4408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4409</v>
      </c>
      <c r="F680" s="231" t="s">
        <v>4410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4411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4412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4382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4383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4374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4376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4377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4413</v>
      </c>
      <c r="F688" s="231" t="s">
        <v>4414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4415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4416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4388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4375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4417</v>
      </c>
      <c r="F693" s="231" t="s">
        <v>4418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4419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4420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4421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4422</v>
      </c>
      <c r="F696" s="231" t="s">
        <v>4423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4424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4425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4421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4426</v>
      </c>
      <c r="F699" s="231" t="s">
        <v>4427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4428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4429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4421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4430</v>
      </c>
      <c r="F702" s="231" t="s">
        <v>4431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4432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4433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4421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4434</v>
      </c>
      <c r="F705" s="231" t="s">
        <v>4435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4436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4437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4421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4438</v>
      </c>
      <c r="F708" s="231" t="s">
        <v>4439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4440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4441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4442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4443</v>
      </c>
      <c r="F711" s="283" t="s">
        <v>4444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4445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4444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4442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4446</v>
      </c>
      <c r="F714" s="283" t="s">
        <v>4447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4448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4447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4449</v>
      </c>
      <c r="F716" s="231" t="s">
        <v>4450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4451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4452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4376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4377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4453</v>
      </c>
      <c r="F721" s="283" t="s">
        <v>4454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4455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4454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4376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4377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4456</v>
      </c>
      <c r="F726" s="283" t="s">
        <v>4457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4458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4459</v>
      </c>
      <c r="F728" s="231" t="s">
        <v>4460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4461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4460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4462</v>
      </c>
      <c r="F730" s="231" t="s">
        <v>4463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4464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4465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4112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4466</v>
      </c>
      <c r="F733" s="283" t="s">
        <v>4467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4468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4467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4112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4469</v>
      </c>
      <c r="F736" s="231" t="s">
        <v>4470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4471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4472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4111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4341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4336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4045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4473</v>
      </c>
      <c r="F743" s="283" t="s">
        <v>4474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4475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4474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4111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4341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4336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4476</v>
      </c>
      <c r="F749" s="283" t="s">
        <v>4477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4478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4477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4045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4479</v>
      </c>
      <c r="F752" s="231" t="s">
        <v>4480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4481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4482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4483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2058</v>
      </c>
      <c r="D756" s="229" t="s">
        <v>245</v>
      </c>
      <c r="E756" s="230" t="s">
        <v>4484</v>
      </c>
      <c r="F756" s="231" t="s">
        <v>4485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4486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4487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4330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4488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2067</v>
      </c>
      <c r="D761" s="281" t="s">
        <v>478</v>
      </c>
      <c r="E761" s="282" t="s">
        <v>4489</v>
      </c>
      <c r="F761" s="283" t="s">
        <v>4490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4491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4490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4488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2086</v>
      </c>
      <c r="D764" s="281" t="s">
        <v>478</v>
      </c>
      <c r="E764" s="282" t="s">
        <v>4492</v>
      </c>
      <c r="F764" s="283" t="s">
        <v>4493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4494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4493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4330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2092</v>
      </c>
      <c r="D767" s="229" t="s">
        <v>245</v>
      </c>
      <c r="E767" s="230" t="s">
        <v>4495</v>
      </c>
      <c r="F767" s="231" t="s">
        <v>4496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4497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4498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4499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4500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4501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2630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4502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4126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4503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2630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4128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4504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2630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4505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4506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2630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4130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4507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2630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2296</v>
      </c>
      <c r="D787" s="281" t="s">
        <v>478</v>
      </c>
      <c r="E787" s="282" t="s">
        <v>4508</v>
      </c>
      <c r="F787" s="283" t="s">
        <v>4509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4510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4509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4502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4126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4511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2309</v>
      </c>
      <c r="D792" s="281" t="s">
        <v>478</v>
      </c>
      <c r="E792" s="282" t="s">
        <v>4512</v>
      </c>
      <c r="F792" s="283" t="s">
        <v>4513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4514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4513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4502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4126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4515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2315</v>
      </c>
      <c r="D797" s="281" t="s">
        <v>478</v>
      </c>
      <c r="E797" s="282" t="s">
        <v>4516</v>
      </c>
      <c r="F797" s="283" t="s">
        <v>4517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4518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4517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4499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4519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2630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4502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4126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4520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2630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2949</v>
      </c>
      <c r="D807" s="281" t="s">
        <v>478</v>
      </c>
      <c r="E807" s="282" t="s">
        <v>4521</v>
      </c>
      <c r="F807" s="283" t="s">
        <v>4522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4523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4522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4502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4128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4524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4505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4525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4130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4526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2338</v>
      </c>
      <c r="D817" s="281" t="s">
        <v>478</v>
      </c>
      <c r="E817" s="282" t="s">
        <v>4527</v>
      </c>
      <c r="F817" s="283" t="s">
        <v>4528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4529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4528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4126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4530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4128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4531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4505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4532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2350</v>
      </c>
      <c r="D826" s="281" t="s">
        <v>478</v>
      </c>
      <c r="E826" s="282" t="s">
        <v>4533</v>
      </c>
      <c r="F826" s="283" t="s">
        <v>4534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4128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4536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4505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4537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4130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4538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2356</v>
      </c>
      <c r="D835" s="281" t="s">
        <v>478</v>
      </c>
      <c r="E835" s="282" t="s">
        <v>4539</v>
      </c>
      <c r="F835" s="283" t="s">
        <v>4540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4541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4540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4499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4542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4502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4126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4543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4544</v>
      </c>
      <c r="F843" s="283" t="s">
        <v>4545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4546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4545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4126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4547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4130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4548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4549</v>
      </c>
      <c r="F850" s="283" t="s">
        <v>4550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4551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4550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4499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4552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4501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4553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4128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4554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4505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4555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4556</v>
      </c>
      <c r="F861" s="283" t="s">
        <v>4557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4558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4557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4128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4559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4505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4547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4560</v>
      </c>
      <c r="F868" s="283" t="s">
        <v>4561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4562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4561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4126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4563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4128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4564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1788</v>
      </c>
      <c r="D875" s="281" t="s">
        <v>478</v>
      </c>
      <c r="E875" s="282" t="s">
        <v>4565</v>
      </c>
      <c r="F875" s="283" t="s">
        <v>4566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4567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4566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4128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4568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1794</v>
      </c>
      <c r="D879" s="281" t="s">
        <v>478</v>
      </c>
      <c r="E879" s="282" t="s">
        <v>4569</v>
      </c>
      <c r="F879" s="283" t="s">
        <v>4570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4571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4570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4572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4573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1799</v>
      </c>
      <c r="D884" s="229" t="s">
        <v>245</v>
      </c>
      <c r="E884" s="230" t="s">
        <v>4574</v>
      </c>
      <c r="F884" s="231" t="s">
        <v>4575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4576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4577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4126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4578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1804</v>
      </c>
      <c r="D889" s="229" t="s">
        <v>245</v>
      </c>
      <c r="E889" s="230" t="s">
        <v>4579</v>
      </c>
      <c r="F889" s="231" t="s">
        <v>4580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4581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4582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4124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4583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4126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4584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4128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4585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4130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1809</v>
      </c>
      <c r="D900" s="229" t="s">
        <v>245</v>
      </c>
      <c r="E900" s="230" t="s">
        <v>4586</v>
      </c>
      <c r="F900" s="231" t="s">
        <v>4587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4588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4589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4124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4590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1814</v>
      </c>
      <c r="D904" s="229" t="s">
        <v>245</v>
      </c>
      <c r="E904" s="230" t="s">
        <v>4591</v>
      </c>
      <c r="F904" s="231" t="s">
        <v>4592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4593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4594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4595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4596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1818</v>
      </c>
      <c r="D909" s="229" t="s">
        <v>245</v>
      </c>
      <c r="E909" s="230" t="s">
        <v>4597</v>
      </c>
      <c r="F909" s="231" t="s">
        <v>4598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4599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4600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4595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4601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1776</v>
      </c>
      <c r="D914" s="229" t="s">
        <v>245</v>
      </c>
      <c r="E914" s="230" t="s">
        <v>4602</v>
      </c>
      <c r="F914" s="231" t="s">
        <v>4603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4604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4605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4595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4596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1783</v>
      </c>
      <c r="D919" s="229" t="s">
        <v>245</v>
      </c>
      <c r="E919" s="230" t="s">
        <v>4606</v>
      </c>
      <c r="F919" s="231" t="s">
        <v>4607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4608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4609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4595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4610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2879</v>
      </c>
      <c r="F923" s="227" t="s">
        <v>2880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4611</v>
      </c>
      <c r="F924" s="231" t="s">
        <v>4612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4613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4614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2132</v>
      </c>
      <c r="D926" s="229" t="s">
        <v>245</v>
      </c>
      <c r="E926" s="230" t="s">
        <v>2913</v>
      </c>
      <c r="F926" s="231" t="s">
        <v>2914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4615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2916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2138</v>
      </c>
      <c r="D928" s="229" t="s">
        <v>245</v>
      </c>
      <c r="E928" s="230" t="s">
        <v>2918</v>
      </c>
      <c r="F928" s="231" t="s">
        <v>2919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4616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2921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4617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2105</v>
      </c>
      <c r="D931" s="229" t="s">
        <v>245</v>
      </c>
      <c r="E931" s="230" t="s">
        <v>4618</v>
      </c>
      <c r="F931" s="231" t="s">
        <v>4619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4620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4621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2114</v>
      </c>
      <c r="D934" s="229" t="s">
        <v>245</v>
      </c>
      <c r="E934" s="230" t="s">
        <v>4622</v>
      </c>
      <c r="F934" s="231" t="s">
        <v>4623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4624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4625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2120</v>
      </c>
      <c r="D938" s="229" t="s">
        <v>245</v>
      </c>
      <c r="E938" s="230" t="s">
        <v>4626</v>
      </c>
      <c r="F938" s="231" t="s">
        <v>4627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4628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4629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2126</v>
      </c>
      <c r="D940" s="281" t="s">
        <v>478</v>
      </c>
      <c r="E940" s="282" t="s">
        <v>4630</v>
      </c>
      <c r="F940" s="283" t="s">
        <v>4631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4632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4631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1629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4633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2143</v>
      </c>
      <c r="D944" s="229" t="s">
        <v>245</v>
      </c>
      <c r="E944" s="230" t="s">
        <v>4634</v>
      </c>
      <c r="F944" s="231" t="s">
        <v>4635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4636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4637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3021</v>
      </c>
      <c r="F946" s="227" t="s">
        <v>3022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2149</v>
      </c>
      <c r="D947" s="229" t="s">
        <v>245</v>
      </c>
      <c r="E947" s="230" t="s">
        <v>4638</v>
      </c>
      <c r="F947" s="231" t="s">
        <v>4639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4640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4641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2154</v>
      </c>
      <c r="D949" s="229" t="s">
        <v>245</v>
      </c>
      <c r="E949" s="230" t="s">
        <v>4642</v>
      </c>
      <c r="F949" s="231" t="s">
        <v>4643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4644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4645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2163</v>
      </c>
      <c r="D951" s="229" t="s">
        <v>245</v>
      </c>
      <c r="E951" s="230" t="s">
        <v>4646</v>
      </c>
      <c r="F951" s="231" t="s">
        <v>4647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4648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4649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2073</v>
      </c>
      <c r="D953" s="229" t="s">
        <v>245</v>
      </c>
      <c r="E953" s="230" t="s">
        <v>4650</v>
      </c>
      <c r="F953" s="231" t="s">
        <v>4651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4652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4653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4654</v>
      </c>
      <c r="F955" s="283" t="s">
        <v>4655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4656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4655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4657</v>
      </c>
      <c r="F957" s="283" t="s">
        <v>4658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4659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4658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4660</v>
      </c>
      <c r="F959" s="283" t="s">
        <v>4661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4662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4661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4663</v>
      </c>
      <c r="F961" s="231" t="s">
        <v>4664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4665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4666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4667</v>
      </c>
      <c r="F963" s="231" t="s">
        <v>4668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4669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4670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4671</v>
      </c>
      <c r="F965" s="231" t="s">
        <v>4672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4673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4674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2197</v>
      </c>
      <c r="D967" s="229" t="s">
        <v>245</v>
      </c>
      <c r="E967" s="230" t="s">
        <v>4675</v>
      </c>
      <c r="F967" s="231" t="s">
        <v>4676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4677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4678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2205</v>
      </c>
      <c r="D969" s="229" t="s">
        <v>245</v>
      </c>
      <c r="E969" s="230" t="s">
        <v>4679</v>
      </c>
      <c r="F969" s="231" t="s">
        <v>4680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4681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4682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2211</v>
      </c>
      <c r="D971" s="229" t="s">
        <v>245</v>
      </c>
      <c r="E971" s="230" t="s">
        <v>4683</v>
      </c>
      <c r="F971" s="231" t="s">
        <v>4684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4685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4686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2217</v>
      </c>
      <c r="D973" s="229" t="s">
        <v>245</v>
      </c>
      <c r="E973" s="230" t="s">
        <v>4687</v>
      </c>
      <c r="F973" s="231" t="s">
        <v>4688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4689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4690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2228</v>
      </c>
      <c r="D975" s="229" t="s">
        <v>245</v>
      </c>
      <c r="E975" s="230" t="s">
        <v>4691</v>
      </c>
      <c r="F975" s="231" t="s">
        <v>4692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4693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4694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2234</v>
      </c>
      <c r="D977" s="229" t="s">
        <v>245</v>
      </c>
      <c r="E977" s="230" t="s">
        <v>4695</v>
      </c>
      <c r="F977" s="231" t="s">
        <v>4696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4697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4698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2239</v>
      </c>
      <c r="D979" s="229" t="s">
        <v>245</v>
      </c>
      <c r="E979" s="230" t="s">
        <v>4699</v>
      </c>
      <c r="F979" s="231" t="s">
        <v>4700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4701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4702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2245</v>
      </c>
      <c r="D981" s="229" t="s">
        <v>245</v>
      </c>
      <c r="E981" s="230" t="s">
        <v>4703</v>
      </c>
      <c r="F981" s="231" t="s">
        <v>4704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4705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4706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2250</v>
      </c>
      <c r="D983" s="229" t="s">
        <v>245</v>
      </c>
      <c r="E983" s="230" t="s">
        <v>4707</v>
      </c>
      <c r="F983" s="231" t="s">
        <v>4708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4709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4710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2222</v>
      </c>
      <c r="D985" s="229" t="s">
        <v>245</v>
      </c>
      <c r="E985" s="230" t="s">
        <v>4711</v>
      </c>
      <c r="F985" s="231" t="s">
        <v>4712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4713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4714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4715</v>
      </c>
      <c r="F987" s="231" t="s">
        <v>4716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4717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4718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4719</v>
      </c>
      <c r="F989" s="231" t="s">
        <v>4720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4721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4722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4723</v>
      </c>
      <c r="F991" s="231" t="s">
        <v>4724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4725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4726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4727</v>
      </c>
      <c r="F993" s="283" t="s">
        <v>4728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4729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4728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4730</v>
      </c>
      <c r="F995" s="283" t="s">
        <v>4731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4732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4731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1746</v>
      </c>
      <c r="D997" s="281" t="s">
        <v>478</v>
      </c>
      <c r="E997" s="282" t="s">
        <v>4733</v>
      </c>
      <c r="F997" s="283" t="s">
        <v>4734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4735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4734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1753</v>
      </c>
      <c r="D999" s="281" t="s">
        <v>478</v>
      </c>
      <c r="E999" s="282" t="s">
        <v>4736</v>
      </c>
      <c r="F999" s="283" t="s">
        <v>4737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4738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4737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1758</v>
      </c>
      <c r="D1001" s="281" t="s">
        <v>478</v>
      </c>
      <c r="E1001" s="282" t="s">
        <v>4739</v>
      </c>
      <c r="F1001" s="283" t="s">
        <v>4740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4741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4740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1766</v>
      </c>
      <c r="D1003" s="281" t="s">
        <v>478</v>
      </c>
      <c r="E1003" s="282" t="s">
        <v>4742</v>
      </c>
      <c r="F1003" s="283" t="s">
        <v>4743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4744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4743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1771</v>
      </c>
      <c r="D1005" s="229" t="s">
        <v>245</v>
      </c>
      <c r="E1005" s="230" t="s">
        <v>4745</v>
      </c>
      <c r="F1005" s="231" t="s">
        <v>4746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4747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4748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4749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1732</v>
      </c>
      <c r="D1008" s="281" t="s">
        <v>478</v>
      </c>
      <c r="E1008" s="282" t="s">
        <v>4750</v>
      </c>
      <c r="F1008" s="283" t="s">
        <v>4751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4752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4751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4749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1741</v>
      </c>
      <c r="D1011" s="229" t="s">
        <v>245</v>
      </c>
      <c r="E1011" s="230" t="s">
        <v>4753</v>
      </c>
      <c r="F1011" s="231" t="s">
        <v>4754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4755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4756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4757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2025</v>
      </c>
      <c r="D1014" s="281" t="s">
        <v>478</v>
      </c>
      <c r="E1014" s="282" t="s">
        <v>4758</v>
      </c>
      <c r="F1014" s="283" t="s">
        <v>4759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4760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4759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4757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2033</v>
      </c>
      <c r="D1017" s="229" t="s">
        <v>245</v>
      </c>
      <c r="E1017" s="230" t="s">
        <v>4761</v>
      </c>
      <c r="F1017" s="231" t="s">
        <v>4762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4763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4764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2038</v>
      </c>
      <c r="D1019" s="281" t="s">
        <v>478</v>
      </c>
      <c r="E1019" s="282" t="s">
        <v>4765</v>
      </c>
      <c r="F1019" s="283" t="s">
        <v>4766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4767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4766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2008</v>
      </c>
      <c r="D1021" s="229" t="s">
        <v>245</v>
      </c>
      <c r="E1021" s="230" t="s">
        <v>4768</v>
      </c>
      <c r="F1021" s="231" t="s">
        <v>4769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4770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4771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2014</v>
      </c>
      <c r="D1023" s="281" t="s">
        <v>478</v>
      </c>
      <c r="E1023" s="282" t="s">
        <v>4772</v>
      </c>
      <c r="F1023" s="283" t="s">
        <v>4773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4774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4773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2020</v>
      </c>
      <c r="D1025" s="229" t="s">
        <v>245</v>
      </c>
      <c r="E1025" s="230" t="s">
        <v>4775</v>
      </c>
      <c r="F1025" s="231" t="s">
        <v>4776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4777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4778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1823</v>
      </c>
      <c r="D1027" s="281" t="s">
        <v>478</v>
      </c>
      <c r="E1027" s="282" t="s">
        <v>4779</v>
      </c>
      <c r="F1027" s="283" t="s">
        <v>4780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4781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4780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1830</v>
      </c>
      <c r="D1029" s="229" t="s">
        <v>245</v>
      </c>
      <c r="E1029" s="230" t="s">
        <v>4782</v>
      </c>
      <c r="F1029" s="231" t="s">
        <v>4783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4784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4785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1849</v>
      </c>
      <c r="D1031" s="229" t="s">
        <v>245</v>
      </c>
      <c r="E1031" s="230" t="s">
        <v>4786</v>
      </c>
      <c r="F1031" s="231" t="s">
        <v>4787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4788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4789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1864</v>
      </c>
      <c r="D1033" s="229" t="s">
        <v>245</v>
      </c>
      <c r="E1033" s="230" t="s">
        <v>4790</v>
      </c>
      <c r="F1033" s="231" t="s">
        <v>4791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4792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4793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3043</v>
      </c>
      <c r="F1035" s="227" t="s">
        <v>3044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1868</v>
      </c>
      <c r="D1036" s="229" t="s">
        <v>245</v>
      </c>
      <c r="E1036" s="230" t="s">
        <v>4794</v>
      </c>
      <c r="F1036" s="231" t="s">
        <v>4795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4796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4797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4798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4526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1947</v>
      </c>
      <c r="D1041" s="229" t="s">
        <v>245</v>
      </c>
      <c r="E1041" s="230" t="s">
        <v>4799</v>
      </c>
      <c r="F1041" s="231" t="s">
        <v>4800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4801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4802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4538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1955</v>
      </c>
      <c r="D1044" s="229" t="s">
        <v>245</v>
      </c>
      <c r="E1044" s="230" t="s">
        <v>4803</v>
      </c>
      <c r="F1044" s="231" t="s">
        <v>4804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4805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4806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4548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1872</v>
      </c>
      <c r="D1047" s="229" t="s">
        <v>245</v>
      </c>
      <c r="E1047" s="230" t="s">
        <v>4807</v>
      </c>
      <c r="F1047" s="231" t="s">
        <v>4808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4809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4808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1878</v>
      </c>
      <c r="D1049" s="229" t="s">
        <v>245</v>
      </c>
      <c r="E1049" s="230" t="s">
        <v>4810</v>
      </c>
      <c r="F1049" s="231" t="s">
        <v>4811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4812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4811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1905</v>
      </c>
      <c r="D1051" s="229" t="s">
        <v>245</v>
      </c>
      <c r="E1051" s="230" t="s">
        <v>4813</v>
      </c>
      <c r="F1051" s="231" t="s">
        <v>4814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4815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4814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1912</v>
      </c>
      <c r="D1053" s="229" t="s">
        <v>245</v>
      </c>
      <c r="E1053" s="230" t="s">
        <v>4816</v>
      </c>
      <c r="F1053" s="231" t="s">
        <v>4817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4818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4817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1883</v>
      </c>
      <c r="D1055" s="229" t="s">
        <v>245</v>
      </c>
      <c r="E1055" s="230" t="s">
        <v>4819</v>
      </c>
      <c r="F1055" s="231" t="s">
        <v>4820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4821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4822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4126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4823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4824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4825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1892</v>
      </c>
      <c r="D1062" s="229" t="s">
        <v>245</v>
      </c>
      <c r="E1062" s="230" t="s">
        <v>4826</v>
      </c>
      <c r="F1062" s="231" t="s">
        <v>4827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4828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4829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4126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4830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4831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4832</v>
      </c>
      <c r="D1068" s="229" t="s">
        <v>245</v>
      </c>
      <c r="E1068" s="230" t="s">
        <v>4833</v>
      </c>
      <c r="F1068" s="231" t="s">
        <v>4834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4835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4836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4126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4837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4838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1703</v>
      </c>
      <c r="D1074" s="229" t="s">
        <v>245</v>
      </c>
      <c r="E1074" s="230" t="s">
        <v>4839</v>
      </c>
      <c r="F1074" s="231" t="s">
        <v>4840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4841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4842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4126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4530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4843</v>
      </c>
      <c r="F1078" s="231" t="s">
        <v>4844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4845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4846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4126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4847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4848</v>
      </c>
      <c r="F1082" s="231" t="s">
        <v>4849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4850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4851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4126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4547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4852</v>
      </c>
      <c r="F1086" s="231" t="s">
        <v>4853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4854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4855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4126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4563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1569</v>
      </c>
      <c r="D1090" s="229" t="s">
        <v>245</v>
      </c>
      <c r="E1090" s="230" t="s">
        <v>4856</v>
      </c>
      <c r="F1090" s="231" t="s">
        <v>4857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4858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4859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4128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4860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4563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2630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4505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4861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2630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1578</v>
      </c>
      <c r="D1100" s="229" t="s">
        <v>245</v>
      </c>
      <c r="E1100" s="230" t="s">
        <v>4862</v>
      </c>
      <c r="F1100" s="231" t="s">
        <v>4863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4864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4865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4128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4866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4867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2630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4505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4532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2630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4868</v>
      </c>
      <c r="F1110" s="231" t="s">
        <v>4869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4870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4871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4128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4872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4505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4873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4874</v>
      </c>
      <c r="F1117" s="231" t="s">
        <v>4875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4876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4877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4128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4530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4505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4532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1959</v>
      </c>
      <c r="D1124" s="229" t="s">
        <v>245</v>
      </c>
      <c r="E1124" s="230" t="s">
        <v>4878</v>
      </c>
      <c r="F1124" s="231" t="s">
        <v>4879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4880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4881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4128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4559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4505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4547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1966</v>
      </c>
      <c r="D1131" s="229" t="s">
        <v>245</v>
      </c>
      <c r="E1131" s="230" t="s">
        <v>4882</v>
      </c>
      <c r="F1131" s="231" t="s">
        <v>4883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4884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4885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4128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4564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1720</v>
      </c>
      <c r="D1135" s="229" t="s">
        <v>245</v>
      </c>
      <c r="E1135" s="230" t="s">
        <v>4886</v>
      </c>
      <c r="F1135" s="231" t="s">
        <v>4887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4888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4889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4128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4890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1727</v>
      </c>
      <c r="D1139" s="229" t="s">
        <v>245</v>
      </c>
      <c r="E1139" s="230" t="s">
        <v>4891</v>
      </c>
      <c r="F1139" s="231" t="s">
        <v>4892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4893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4894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4126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4895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2050</v>
      </c>
      <c r="D1144" s="229" t="s">
        <v>245</v>
      </c>
      <c r="E1144" s="230" t="s">
        <v>4896</v>
      </c>
      <c r="F1144" s="231" t="s">
        <v>4897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4898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4899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4126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4900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1972</v>
      </c>
      <c r="D1149" s="229" t="s">
        <v>245</v>
      </c>
      <c r="E1149" s="230" t="s">
        <v>4901</v>
      </c>
      <c r="F1149" s="231" t="s">
        <v>4902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4903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4904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4126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4905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2630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4130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4906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2630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1981</v>
      </c>
      <c r="D1158" s="229" t="s">
        <v>245</v>
      </c>
      <c r="E1158" s="230" t="s">
        <v>4907</v>
      </c>
      <c r="F1158" s="231" t="s">
        <v>4908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4909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4910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4126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2328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4130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1917</v>
      </c>
      <c r="D1165" s="229" t="s">
        <v>245</v>
      </c>
      <c r="E1165" s="230" t="s">
        <v>4911</v>
      </c>
      <c r="F1165" s="231" t="s">
        <v>4912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4913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4914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4126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4915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2630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4130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3002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2630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1923</v>
      </c>
      <c r="D1174" s="229" t="s">
        <v>245</v>
      </c>
      <c r="E1174" s="230" t="s">
        <v>4916</v>
      </c>
      <c r="F1174" s="231" t="s">
        <v>4917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4918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4919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4128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4920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1993</v>
      </c>
      <c r="D1178" s="229" t="s">
        <v>245</v>
      </c>
      <c r="E1178" s="230" t="s">
        <v>4921</v>
      </c>
      <c r="F1178" s="231" t="s">
        <v>4922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4923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4924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4128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1845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2001</v>
      </c>
      <c r="D1182" s="229" t="s">
        <v>245</v>
      </c>
      <c r="E1182" s="230" t="s">
        <v>4925</v>
      </c>
      <c r="F1182" s="231" t="s">
        <v>4926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4927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4928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4128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4505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4929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1928</v>
      </c>
      <c r="D1189" s="229" t="s">
        <v>245</v>
      </c>
      <c r="E1189" s="230" t="s">
        <v>4930</v>
      </c>
      <c r="F1189" s="231" t="s">
        <v>4931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4932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4933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4128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4934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2630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4505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4935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2630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1935</v>
      </c>
      <c r="D1198" s="229" t="s">
        <v>245</v>
      </c>
      <c r="E1198" s="230" t="s">
        <v>4936</v>
      </c>
      <c r="F1198" s="231" t="s">
        <v>4937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4938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4939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4128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4940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2630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4505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4941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2630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1988</v>
      </c>
      <c r="D1207" s="229" t="s">
        <v>245</v>
      </c>
      <c r="E1207" s="230" t="s">
        <v>4942</v>
      </c>
      <c r="F1207" s="231" t="s">
        <v>4943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4944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4945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4128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1603</v>
      </c>
      <c r="D1211" s="229" t="s">
        <v>245</v>
      </c>
      <c r="E1211" s="230" t="s">
        <v>4946</v>
      </c>
      <c r="F1211" s="231" t="s">
        <v>4947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4948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4949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4128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4950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1611</v>
      </c>
      <c r="D1215" s="229" t="s">
        <v>245</v>
      </c>
      <c r="E1215" s="230" t="s">
        <v>4951</v>
      </c>
      <c r="F1215" s="231" t="s">
        <v>4952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4953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4954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4955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1616</v>
      </c>
      <c r="D1219" s="229" t="s">
        <v>245</v>
      </c>
      <c r="E1219" s="230" t="s">
        <v>4956</v>
      </c>
      <c r="F1219" s="231" t="s">
        <v>4957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4958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4959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1619</v>
      </c>
      <c r="D1221" s="281" t="s">
        <v>478</v>
      </c>
      <c r="E1221" s="282" t="s">
        <v>4960</v>
      </c>
      <c r="F1221" s="283" t="s">
        <v>4961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4962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4961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1587</v>
      </c>
      <c r="D1223" s="281" t="s">
        <v>478</v>
      </c>
      <c r="E1223" s="282" t="s">
        <v>4963</v>
      </c>
      <c r="F1223" s="283" t="s">
        <v>4964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4965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4964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1594</v>
      </c>
      <c r="D1225" s="229" t="s">
        <v>245</v>
      </c>
      <c r="E1225" s="230" t="s">
        <v>4966</v>
      </c>
      <c r="F1225" s="231" t="s">
        <v>4967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4968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4969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4284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1598</v>
      </c>
      <c r="D1229" s="281" t="s">
        <v>478</v>
      </c>
      <c r="E1229" s="282" t="s">
        <v>4970</v>
      </c>
      <c r="F1229" s="283" t="s">
        <v>4971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4972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4971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4973</v>
      </c>
      <c r="F1231" s="283" t="s">
        <v>4974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4975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4974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4976</v>
      </c>
      <c r="F1233" s="231" t="s">
        <v>4977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4978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4979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4980</v>
      </c>
      <c r="F1235" s="231" t="s">
        <v>4981</v>
      </c>
      <c r="G1235" s="232" t="s">
        <v>4982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4983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4984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4985</v>
      </c>
      <c r="F1237" s="231" t="s">
        <v>4986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4987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4988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4989</v>
      </c>
      <c r="F1239" s="231" t="s">
        <v>4990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4991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4992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4993</v>
      </c>
      <c r="F1241" s="231" t="s">
        <v>4994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4995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4996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4997</v>
      </c>
      <c r="F1243" s="231" t="s">
        <v>4998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4999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5000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1542</v>
      </c>
      <c r="D1245" s="229" t="s">
        <v>245</v>
      </c>
      <c r="E1245" s="230" t="s">
        <v>5001</v>
      </c>
      <c r="F1245" s="231" t="s">
        <v>5002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5003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5004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1549</v>
      </c>
      <c r="D1247" s="229" t="s">
        <v>245</v>
      </c>
      <c r="E1247" s="230" t="s">
        <v>5005</v>
      </c>
      <c r="F1247" s="231" t="s">
        <v>5006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5007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5008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1520</v>
      </c>
      <c r="D1249" s="229" t="s">
        <v>245</v>
      </c>
      <c r="E1249" s="230" t="s">
        <v>5009</v>
      </c>
      <c r="F1249" s="231" t="s">
        <v>5010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5011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5012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1529</v>
      </c>
      <c r="D1251" s="229" t="s">
        <v>245</v>
      </c>
      <c r="E1251" s="230" t="s">
        <v>5013</v>
      </c>
      <c r="F1251" s="231" t="s">
        <v>5014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5015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5016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1534</v>
      </c>
      <c r="D1253" s="229" t="s">
        <v>245</v>
      </c>
      <c r="E1253" s="230" t="s">
        <v>5017</v>
      </c>
      <c r="F1253" s="231" t="s">
        <v>5018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5019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5020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1538</v>
      </c>
      <c r="D1255" s="229" t="s">
        <v>245</v>
      </c>
      <c r="E1255" s="230" t="s">
        <v>5021</v>
      </c>
      <c r="F1255" s="231" t="s">
        <v>5022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5023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5024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1553</v>
      </c>
      <c r="D1257" s="229" t="s">
        <v>245</v>
      </c>
      <c r="E1257" s="230" t="s">
        <v>5025</v>
      </c>
      <c r="F1257" s="231" t="s">
        <v>5026</v>
      </c>
      <c r="G1257" s="232" t="s">
        <v>3057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5027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5028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1561</v>
      </c>
      <c r="D1259" s="229" t="s">
        <v>245</v>
      </c>
      <c r="E1259" s="230" t="s">
        <v>5029</v>
      </c>
      <c r="F1259" s="231" t="s">
        <v>5030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5031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5032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1564</v>
      </c>
      <c r="D1261" s="229" t="s">
        <v>245</v>
      </c>
      <c r="E1261" s="230" t="s">
        <v>5033</v>
      </c>
      <c r="F1261" s="231" t="s">
        <v>5034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5035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5036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5037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5038</v>
      </c>
      <c r="F1264" s="231" t="s">
        <v>5039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5040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5041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5042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1515</v>
      </c>
      <c r="D1267" s="229" t="s">
        <v>245</v>
      </c>
      <c r="E1267" s="230" t="s">
        <v>5043</v>
      </c>
      <c r="F1267" s="231" t="s">
        <v>5044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5045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5046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5047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5048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5049</v>
      </c>
      <c r="F1272" s="231" t="s">
        <v>5050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5051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5052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5053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5054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5055</v>
      </c>
      <c r="F1277" s="231" t="s">
        <v>5056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5057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5058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5059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5060</v>
      </c>
      <c r="F1280" s="231" t="s">
        <v>5061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5062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5063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5064</v>
      </c>
      <c r="F1282" s="231" t="s">
        <v>5065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5066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5067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5068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5069</v>
      </c>
      <c r="F1286" s="231" t="s">
        <v>5070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5071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5072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5073</v>
      </c>
      <c r="F1288" s="231" t="s">
        <v>5074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5075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5076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5077</v>
      </c>
      <c r="F1290" s="231" t="s">
        <v>5078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5079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5080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5081</v>
      </c>
      <c r="F1292" s="231" t="s">
        <v>5082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5083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5084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5085</v>
      </c>
      <c r="F1294" s="231" t="s">
        <v>5086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5087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5088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5089</v>
      </c>
      <c r="F1296" s="227" t="s">
        <v>5090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5091</v>
      </c>
      <c r="F1297" s="231" t="s">
        <v>5092</v>
      </c>
      <c r="G1297" s="232" t="s">
        <v>3057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5093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5094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5095</v>
      </c>
      <c r="F1299" s="283" t="s">
        <v>5096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5097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5096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5098</v>
      </c>
      <c r="F1301" s="231" t="s">
        <v>5099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5100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5101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2283</v>
      </c>
      <c r="D1304" s="229" t="s">
        <v>245</v>
      </c>
      <c r="E1304" s="230" t="s">
        <v>5102</v>
      </c>
      <c r="F1304" s="231" t="s">
        <v>5103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5104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5105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5106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5107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2290</v>
      </c>
      <c r="D1309" s="281" t="s">
        <v>478</v>
      </c>
      <c r="E1309" s="282" t="s">
        <v>5108</v>
      </c>
      <c r="F1309" s="283" t="s">
        <v>5109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5110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5109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5106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5107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1683</v>
      </c>
      <c r="D1314" s="229" t="s">
        <v>245</v>
      </c>
      <c r="E1314" s="230" t="s">
        <v>5111</v>
      </c>
      <c r="F1314" s="231" t="s">
        <v>5112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5113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5114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5106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5107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1689</v>
      </c>
      <c r="D1319" s="281" t="s">
        <v>478</v>
      </c>
      <c r="E1319" s="282" t="s">
        <v>5115</v>
      </c>
      <c r="F1319" s="283" t="s">
        <v>5116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5117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5116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5106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5107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1632</v>
      </c>
      <c r="D1324" s="229" t="s">
        <v>245</v>
      </c>
      <c r="E1324" s="230" t="s">
        <v>5118</v>
      </c>
      <c r="F1324" s="231" t="s">
        <v>5119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5120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5121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5122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1638</v>
      </c>
      <c r="D1327" s="281" t="s">
        <v>478</v>
      </c>
      <c r="E1327" s="282" t="s">
        <v>5123</v>
      </c>
      <c r="F1327" s="283" t="s">
        <v>5124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5125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5124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5122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5126</v>
      </c>
      <c r="D1330" s="281" t="s">
        <v>478</v>
      </c>
      <c r="E1330" s="282" t="s">
        <v>5127</v>
      </c>
      <c r="F1330" s="283" t="s">
        <v>5128</v>
      </c>
      <c r="G1330" s="284" t="s">
        <v>1614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5129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5128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5122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1643</v>
      </c>
      <c r="D1333" s="229" t="s">
        <v>245</v>
      </c>
      <c r="E1333" s="230" t="s">
        <v>5130</v>
      </c>
      <c r="F1333" s="231" t="s">
        <v>5131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5132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5133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5122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5106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5107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1647</v>
      </c>
      <c r="D1339" s="281" t="s">
        <v>478</v>
      </c>
      <c r="E1339" s="282" t="s">
        <v>5134</v>
      </c>
      <c r="F1339" s="283" t="s">
        <v>5135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5136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5135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5122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1651</v>
      </c>
      <c r="D1342" s="281" t="s">
        <v>478</v>
      </c>
      <c r="E1342" s="282" t="s">
        <v>5137</v>
      </c>
      <c r="F1342" s="283" t="s">
        <v>5138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5139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5138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5106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5107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1657</v>
      </c>
      <c r="D1347" s="281" t="s">
        <v>478</v>
      </c>
      <c r="E1347" s="282" t="s">
        <v>5140</v>
      </c>
      <c r="F1347" s="283" t="s">
        <v>5141</v>
      </c>
      <c r="G1347" s="284" t="s">
        <v>1614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5142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5141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5122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5106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5107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1714</v>
      </c>
      <c r="D1353" s="229" t="s">
        <v>245</v>
      </c>
      <c r="E1353" s="230" t="s">
        <v>5143</v>
      </c>
      <c r="F1353" s="231" t="s">
        <v>5144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5145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5146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5147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1661</v>
      </c>
      <c r="D1356" s="281" t="s">
        <v>478</v>
      </c>
      <c r="E1356" s="282" t="s">
        <v>5148</v>
      </c>
      <c r="F1356" s="283" t="s">
        <v>5149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5150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5149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5151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5147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1668</v>
      </c>
      <c r="D1360" s="281" t="s">
        <v>478</v>
      </c>
      <c r="E1360" s="282" t="s">
        <v>5152</v>
      </c>
      <c r="F1360" s="283" t="s">
        <v>5153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5154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5153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5147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1678</v>
      </c>
      <c r="D1363" s="281" t="s">
        <v>478</v>
      </c>
      <c r="E1363" s="282" t="s">
        <v>5155</v>
      </c>
      <c r="F1363" s="283" t="s">
        <v>5156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5157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5156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5158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1672</v>
      </c>
      <c r="D1366" s="229" t="s">
        <v>245</v>
      </c>
      <c r="E1366" s="230" t="s">
        <v>5159</v>
      </c>
      <c r="F1366" s="231" t="s">
        <v>5160</v>
      </c>
      <c r="G1366" s="232" t="s">
        <v>3057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5161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5162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5163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5164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5165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5166</v>
      </c>
      <c r="F1372" s="283" t="s">
        <v>5167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5168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5167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5163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5169</v>
      </c>
      <c r="F1375" s="283" t="s">
        <v>5170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5171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5170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5164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5172</v>
      </c>
      <c r="F1378" s="283" t="s">
        <v>5173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5174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5173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5165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5175</v>
      </c>
      <c r="F1381" s="283" t="s">
        <v>5176</v>
      </c>
      <c r="G1381" s="284" t="s">
        <v>1614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5177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5176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5163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5164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5165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5178</v>
      </c>
      <c r="D1387" s="229" t="s">
        <v>245</v>
      </c>
      <c r="E1387" s="230" t="s">
        <v>5179</v>
      </c>
      <c r="F1387" s="231" t="s">
        <v>5180</v>
      </c>
      <c r="G1387" s="232" t="s">
        <v>3057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5181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5182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5183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5184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5185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5186</v>
      </c>
      <c r="F1393" s="283" t="s">
        <v>5187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5188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5187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5183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5189</v>
      </c>
      <c r="F1396" s="283" t="s">
        <v>5190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5191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5190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5184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5192</v>
      </c>
      <c r="F1399" s="283" t="s">
        <v>5193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5194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5193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5185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5195</v>
      </c>
      <c r="F1402" s="231" t="s">
        <v>5196</v>
      </c>
      <c r="G1402" s="232" t="s">
        <v>3057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5197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5198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5183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5199</v>
      </c>
      <c r="F1405" s="283" t="s">
        <v>5200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5201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5200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5183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5202</v>
      </c>
      <c r="F1408" s="231" t="s">
        <v>5203</v>
      </c>
      <c r="G1408" s="232" t="s">
        <v>3057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5204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5205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5184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5206</v>
      </c>
      <c r="F1411" s="283" t="s">
        <v>5207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5208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5207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5184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5209</v>
      </c>
      <c r="F1414" s="283" t="s">
        <v>5210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5211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5210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5185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5212</v>
      </c>
      <c r="F1417" s="231" t="s">
        <v>5213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5214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5215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5164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5216</v>
      </c>
      <c r="F1420" s="283" t="s">
        <v>5217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5218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5217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5164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5219</v>
      </c>
      <c r="F1423" s="231" t="s">
        <v>5220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5221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5222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5223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5224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5164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2168</v>
      </c>
      <c r="D1429" s="281" t="s">
        <v>478</v>
      </c>
      <c r="E1429" s="282" t="s">
        <v>5225</v>
      </c>
      <c r="F1429" s="283" t="s">
        <v>5226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5227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5226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5164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2174</v>
      </c>
      <c r="D1432" s="281" t="s">
        <v>478</v>
      </c>
      <c r="E1432" s="282" t="s">
        <v>5228</v>
      </c>
      <c r="F1432" s="283" t="s">
        <v>5229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5230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5229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5106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5107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5231</v>
      </c>
      <c r="F1437" s="283" t="s">
        <v>5232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5233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5232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5106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5107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5234</v>
      </c>
      <c r="F1442" s="231" t="s">
        <v>5235</v>
      </c>
      <c r="G1442" s="232" t="s">
        <v>3057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5236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5237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5238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5239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5240</v>
      </c>
      <c r="F1447" s="283" t="s">
        <v>5241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5242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5241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5238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2364</v>
      </c>
      <c r="D1450" s="281" t="s">
        <v>478</v>
      </c>
      <c r="E1450" s="282" t="s">
        <v>5243</v>
      </c>
      <c r="F1450" s="283" t="s">
        <v>5244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5245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5244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5239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2373</v>
      </c>
      <c r="D1453" s="229" t="s">
        <v>245</v>
      </c>
      <c r="E1453" s="230" t="s">
        <v>5246</v>
      </c>
      <c r="F1453" s="231" t="s">
        <v>5247</v>
      </c>
      <c r="G1453" s="232" t="s">
        <v>3057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5248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5249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5250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5251</v>
      </c>
      <c r="D1456" s="281" t="s">
        <v>478</v>
      </c>
      <c r="E1456" s="282" t="s">
        <v>5252</v>
      </c>
      <c r="F1456" s="283" t="s">
        <v>5253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5254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5253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5250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2379</v>
      </c>
      <c r="D1459" s="281" t="s">
        <v>478</v>
      </c>
      <c r="E1459" s="282" t="s">
        <v>5255</v>
      </c>
      <c r="F1459" s="283" t="s">
        <v>5256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5257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5256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5250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2389</v>
      </c>
      <c r="D1462" s="229" t="s">
        <v>245</v>
      </c>
      <c r="E1462" s="230" t="s">
        <v>5258</v>
      </c>
      <c r="F1462" s="231" t="s">
        <v>5259</v>
      </c>
      <c r="G1462" s="232" t="s">
        <v>3057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5260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5261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5122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5106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5107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5262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5263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5264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5265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5266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2395</v>
      </c>
      <c r="D1473" s="281" t="s">
        <v>478</v>
      </c>
      <c r="E1473" s="282" t="s">
        <v>5267</v>
      </c>
      <c r="F1473" s="283" t="s">
        <v>5268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5269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5268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5122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5106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5107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5270</v>
      </c>
      <c r="F1479" s="283" t="s">
        <v>5271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5272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5271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5262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5263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5264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5265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5266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5273</v>
      </c>
      <c r="F1487" s="283" t="s">
        <v>5274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5275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5274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5122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5106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5107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5276</v>
      </c>
      <c r="F1493" s="283" t="s">
        <v>5277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5278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5277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5163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5164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5165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5238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5239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5279</v>
      </c>
      <c r="F1501" s="231" t="s">
        <v>5280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5281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5282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5250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5283</v>
      </c>
      <c r="F1504" s="283" t="s">
        <v>5284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5285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5284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5286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5250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5287</v>
      </c>
      <c r="F1508" s="231" t="s">
        <v>5288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5289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5290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5238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5239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5291</v>
      </c>
      <c r="F1513" s="283" t="s">
        <v>5292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5293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5292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5286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5238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5239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5294</v>
      </c>
      <c r="F1519" s="231" t="s">
        <v>5295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5296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5297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5163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5164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5165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5298</v>
      </c>
      <c r="F1525" s="283" t="s">
        <v>5299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5300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5299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5301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5163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5165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5302</v>
      </c>
      <c r="F1531" s="283" t="s">
        <v>5303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5304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5303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5164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5305</v>
      </c>
      <c r="F1534" s="231" t="s">
        <v>5306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5307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5308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5183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5184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5185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5309</v>
      </c>
      <c r="F1540" s="283" t="s">
        <v>5310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5311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5310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5312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5183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5184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5185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5313</v>
      </c>
      <c r="F1547" s="231" t="s">
        <v>5314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5315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5316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5163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5165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5317</v>
      </c>
      <c r="F1552" s="283" t="s">
        <v>5318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5319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5318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5163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5165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5320</v>
      </c>
      <c r="F1557" s="231" t="s">
        <v>5321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5322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5323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5238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5266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5324</v>
      </c>
      <c r="F1562" s="283" t="s">
        <v>5325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5326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5325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5238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5266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5327</v>
      </c>
      <c r="F1567" s="231" t="s">
        <v>5328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5329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5330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5183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5184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5185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5331</v>
      </c>
      <c r="F1573" s="231" t="s">
        <v>5332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5333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5334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5163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5164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5165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5335</v>
      </c>
      <c r="F1579" s="283" t="s">
        <v>5336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5337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5336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5163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5165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5338</v>
      </c>
      <c r="F1584" s="283" t="s">
        <v>5339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5340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5339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5164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5341</v>
      </c>
      <c r="F1587" s="231" t="s">
        <v>5342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5343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5344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5238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5345</v>
      </c>
      <c r="F1590" s="283" t="s">
        <v>5346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5347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5346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5238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5348</v>
      </c>
      <c r="F1593" s="231" t="s">
        <v>5349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5350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5351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5239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5352</v>
      </c>
      <c r="F1596" s="283" t="s">
        <v>5353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5354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5353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5239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5355</v>
      </c>
      <c r="F1599" s="231" t="s">
        <v>5356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5357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5358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5359</v>
      </c>
      <c r="F1601" s="227" t="s">
        <v>5360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5361</v>
      </c>
      <c r="F1602" s="231" t="s">
        <v>5362</v>
      </c>
      <c r="G1602" s="232" t="s">
        <v>3057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5363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5364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5365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5366</v>
      </c>
      <c r="F1605" s="231" t="s">
        <v>5367</v>
      </c>
      <c r="G1605" s="232" t="s">
        <v>3057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5368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5369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5122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5370</v>
      </c>
      <c r="F1608" s="231" t="s">
        <v>5371</v>
      </c>
      <c r="G1608" s="232" t="s">
        <v>3057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5372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5373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5122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5374</v>
      </c>
      <c r="F1611" s="231" t="s">
        <v>5375</v>
      </c>
      <c r="G1611" s="232" t="s">
        <v>3057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5376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5377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5122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5365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1708</v>
      </c>
      <c r="D1616" s="229" t="s">
        <v>245</v>
      </c>
      <c r="E1616" s="230" t="s">
        <v>5378</v>
      </c>
      <c r="F1616" s="231" t="s">
        <v>5379</v>
      </c>
      <c r="G1616" s="232" t="s">
        <v>3057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5380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5381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5122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2044</v>
      </c>
      <c r="D1619" s="281" t="s">
        <v>478</v>
      </c>
      <c r="E1619" s="282" t="s">
        <v>5382</v>
      </c>
      <c r="F1619" s="283" t="s">
        <v>5383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5384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5383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5122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2097</v>
      </c>
      <c r="D1622" s="229" t="s">
        <v>245</v>
      </c>
      <c r="E1622" s="230" t="s">
        <v>5385</v>
      </c>
      <c r="F1622" s="231" t="s">
        <v>5386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5387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5388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5389</v>
      </c>
      <c r="F1624" s="227" t="s">
        <v>5390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2179</v>
      </c>
      <c r="D1625" s="229" t="s">
        <v>245</v>
      </c>
      <c r="E1625" s="230" t="s">
        <v>5391</v>
      </c>
      <c r="F1625" s="231" t="s">
        <v>5392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5393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5392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2275</v>
      </c>
      <c r="D1627" s="229" t="s">
        <v>245</v>
      </c>
      <c r="E1627" s="230" t="s">
        <v>5394</v>
      </c>
      <c r="F1627" s="231" t="s">
        <v>5395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5396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5395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2400</v>
      </c>
      <c r="D1629" s="229" t="s">
        <v>245</v>
      </c>
      <c r="E1629" s="230" t="s">
        <v>5397</v>
      </c>
      <c r="F1629" s="231" t="s">
        <v>5398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5399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5398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1899</v>
      </c>
      <c r="D1631" s="229" t="s">
        <v>245</v>
      </c>
      <c r="E1631" s="230" t="s">
        <v>5400</v>
      </c>
      <c r="F1631" s="231" t="s">
        <v>5401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5402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5401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1941</v>
      </c>
      <c r="D1633" s="229" t="s">
        <v>245</v>
      </c>
      <c r="E1633" s="230" t="s">
        <v>5403</v>
      </c>
      <c r="F1633" s="231" t="s">
        <v>5404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5405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5404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5406</v>
      </c>
      <c r="D1635" s="229" t="s">
        <v>245</v>
      </c>
      <c r="E1635" s="230" t="s">
        <v>5407</v>
      </c>
      <c r="F1635" s="231" t="s">
        <v>5408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5409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5408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5410</v>
      </c>
      <c r="D1637" s="229" t="s">
        <v>245</v>
      </c>
      <c r="E1637" s="230" t="s">
        <v>5411</v>
      </c>
      <c r="F1637" s="231" t="s">
        <v>5412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5413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5412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5414</v>
      </c>
      <c r="D1639" s="229" t="s">
        <v>245</v>
      </c>
      <c r="E1639" s="230" t="s">
        <v>5415</v>
      </c>
      <c r="F1639" s="231" t="s">
        <v>5416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5417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5416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5418</v>
      </c>
      <c r="D1641" s="229" t="s">
        <v>245</v>
      </c>
      <c r="E1641" s="230" t="s">
        <v>5419</v>
      </c>
      <c r="F1641" s="231" t="s">
        <v>5420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5421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5420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5422</v>
      </c>
      <c r="D1643" s="229" t="s">
        <v>245</v>
      </c>
      <c r="E1643" s="230" t="s">
        <v>5423</v>
      </c>
      <c r="F1643" s="231" t="s">
        <v>5424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5425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5426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5427</v>
      </c>
      <c r="F1645" s="227" t="s">
        <v>5428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5429</v>
      </c>
      <c r="D1646" s="229" t="s">
        <v>245</v>
      </c>
      <c r="E1646" s="230" t="s">
        <v>5430</v>
      </c>
      <c r="F1646" s="231" t="s">
        <v>5431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5432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5433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5434</v>
      </c>
      <c r="D1648" s="229" t="s">
        <v>245</v>
      </c>
      <c r="E1648" s="230" t="s">
        <v>5435</v>
      </c>
      <c r="F1648" s="231" t="s">
        <v>5436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5437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5438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5439</v>
      </c>
      <c r="D1650" s="229" t="s">
        <v>245</v>
      </c>
      <c r="E1650" s="230" t="s">
        <v>5440</v>
      </c>
      <c r="F1650" s="231" t="s">
        <v>5441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5442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5443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5444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5445</v>
      </c>
      <c r="D1653" s="229" t="s">
        <v>245</v>
      </c>
      <c r="E1653" s="230" t="s">
        <v>5446</v>
      </c>
      <c r="F1653" s="231" t="s">
        <v>5447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5448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5449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5450</v>
      </c>
      <c r="D1655" s="281" t="s">
        <v>478</v>
      </c>
      <c r="E1655" s="282" t="s">
        <v>5451</v>
      </c>
      <c r="F1655" s="283" t="s">
        <v>5452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5453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5452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5454</v>
      </c>
      <c r="D1657" s="229" t="s">
        <v>245</v>
      </c>
      <c r="E1657" s="230" t="s">
        <v>5455</v>
      </c>
      <c r="F1657" s="231" t="s">
        <v>5456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5457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5458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5459</v>
      </c>
      <c r="D1659" s="281" t="s">
        <v>478</v>
      </c>
      <c r="E1659" s="282" t="s">
        <v>5460</v>
      </c>
      <c r="F1659" s="283" t="s">
        <v>5461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5462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5461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5463</v>
      </c>
      <c r="D1661" s="229" t="s">
        <v>245</v>
      </c>
      <c r="E1661" s="230" t="s">
        <v>5464</v>
      </c>
      <c r="F1661" s="231" t="s">
        <v>5465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5466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5467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5468</v>
      </c>
      <c r="D1663" s="281" t="s">
        <v>478</v>
      </c>
      <c r="E1663" s="282" t="s">
        <v>5469</v>
      </c>
      <c r="F1663" s="283" t="s">
        <v>5470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5471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5470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5472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5473</v>
      </c>
      <c r="D1667" s="229" t="s">
        <v>245</v>
      </c>
      <c r="E1667" s="230" t="s">
        <v>5474</v>
      </c>
      <c r="F1667" s="231" t="s">
        <v>5475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5476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5477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5478</v>
      </c>
      <c r="D1670" s="229" t="s">
        <v>245</v>
      </c>
      <c r="E1670" s="230" t="s">
        <v>5479</v>
      </c>
      <c r="F1670" s="231" t="s">
        <v>5480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5481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5482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5483</v>
      </c>
      <c r="D1672" s="281" t="s">
        <v>478</v>
      </c>
      <c r="E1672" s="282" t="s">
        <v>5484</v>
      </c>
      <c r="F1672" s="283" t="s">
        <v>5485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5486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5485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5487</v>
      </c>
      <c r="D1674" s="229" t="s">
        <v>245</v>
      </c>
      <c r="E1674" s="230" t="s">
        <v>5488</v>
      </c>
      <c r="F1674" s="231" t="s">
        <v>5489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5490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5491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5492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5493</v>
      </c>
      <c r="D1677" s="281" t="s">
        <v>478</v>
      </c>
      <c r="E1677" s="282" t="s">
        <v>5494</v>
      </c>
      <c r="F1677" s="283" t="s">
        <v>5495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5496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5495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5492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5497</v>
      </c>
      <c r="D1680" s="229" t="s">
        <v>245</v>
      </c>
      <c r="E1680" s="230" t="s">
        <v>5498</v>
      </c>
      <c r="F1680" s="231" t="s">
        <v>5499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5500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5501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1718</v>
      </c>
      <c r="F1682" s="227" t="s">
        <v>1719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5502</v>
      </c>
      <c r="D1683" s="229" t="s">
        <v>245</v>
      </c>
      <c r="E1683" s="230" t="s">
        <v>5503</v>
      </c>
      <c r="F1683" s="231" t="s">
        <v>5504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5505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5506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5507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5508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5509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5510</v>
      </c>
      <c r="D1689" s="281" t="s">
        <v>478</v>
      </c>
      <c r="E1689" s="282" t="s">
        <v>5511</v>
      </c>
      <c r="F1689" s="283" t="s">
        <v>5512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5513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5512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5514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5515</v>
      </c>
      <c r="D1692" s="281" t="s">
        <v>478</v>
      </c>
      <c r="E1692" s="282" t="s">
        <v>5516</v>
      </c>
      <c r="F1692" s="283" t="s">
        <v>5517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5518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5517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5519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5520</v>
      </c>
      <c r="D1695" s="281" t="s">
        <v>478</v>
      </c>
      <c r="E1695" s="282" t="s">
        <v>5521</v>
      </c>
      <c r="F1695" s="283" t="s">
        <v>5522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5523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5522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5524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5525</v>
      </c>
      <c r="D1698" s="229" t="s">
        <v>245</v>
      </c>
      <c r="E1698" s="230" t="s">
        <v>5526</v>
      </c>
      <c r="F1698" s="231" t="s">
        <v>5527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5528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5529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5530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5531</v>
      </c>
      <c r="F1701" s="227" t="s">
        <v>5532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5533</v>
      </c>
      <c r="D1702" s="229" t="s">
        <v>245</v>
      </c>
      <c r="E1702" s="230" t="s">
        <v>5534</v>
      </c>
      <c r="F1702" s="231" t="s">
        <v>5535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3249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3249</v>
      </c>
      <c r="BM1702" s="240" t="s">
        <v>5536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5535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5537</v>
      </c>
      <c r="D1704" s="281" t="s">
        <v>478</v>
      </c>
      <c r="E1704" s="282" t="s">
        <v>5538</v>
      </c>
      <c r="F1704" s="283" t="s">
        <v>5539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3249</v>
      </c>
      <c r="BM1704" s="240" t="s">
        <v>5540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5539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EZO99v84xNGanYV9nfK7hXMqE2AYPf+BvDTEql6YuY/5PR5pLWIEiRvEv/oIXOZOToe27027YV6HOnLVBpGlyQ==" hashValue="KEeXgG0ppD9X/6PI/NaKnGo5bbobdKwv+G3+Vp6J8E0SpMnCvGguuyujaBGrWAkKv9iCaDWSVeSxUqibcp7Kcw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5541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5549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5552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5555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5558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5561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5564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5567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5570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5573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5576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5579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5582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5585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5588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5593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5594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5595</v>
      </c>
      <c r="F171" s="231" t="s">
        <v>5596</v>
      </c>
      <c r="G171" s="232" t="s">
        <v>3057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5597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5596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5598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2474</v>
      </c>
      <c r="D175" s="229" t="s">
        <v>245</v>
      </c>
      <c r="E175" s="230" t="s">
        <v>5599</v>
      </c>
      <c r="F175" s="231" t="s">
        <v>5600</v>
      </c>
      <c r="G175" s="232" t="s">
        <v>3057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5601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2479</v>
      </c>
      <c r="D177" s="229" t="s">
        <v>245</v>
      </c>
      <c r="E177" s="230" t="s">
        <v>5602</v>
      </c>
      <c r="F177" s="231" t="s">
        <v>5603</v>
      </c>
      <c r="G177" s="232" t="s">
        <v>3057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5604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1834</v>
      </c>
      <c r="D179" s="229" t="s">
        <v>245</v>
      </c>
      <c r="E179" s="230" t="s">
        <v>5605</v>
      </c>
      <c r="F179" s="231" t="s">
        <v>5606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5607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5606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1845</v>
      </c>
      <c r="D181" s="229" t="s">
        <v>245</v>
      </c>
      <c r="E181" s="230" t="s">
        <v>5608</v>
      </c>
      <c r="F181" s="231" t="s">
        <v>5609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5610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5611</v>
      </c>
      <c r="F183" s="231" t="s">
        <v>5612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5613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5612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2328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5618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5621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1629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5624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5625</v>
      </c>
      <c r="F192" s="231" t="s">
        <v>5626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5627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5626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1693</v>
      </c>
      <c r="D194" s="229" t="s">
        <v>245</v>
      </c>
      <c r="E194" s="230" t="s">
        <v>5628</v>
      </c>
      <c r="F194" s="231" t="s">
        <v>5629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5630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5631</v>
      </c>
      <c r="F196" s="231" t="s">
        <v>5632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5633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5634</v>
      </c>
      <c r="F198" s="231" t="s">
        <v>5635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5636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5635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5637</v>
      </c>
      <c r="F200" s="231" t="s">
        <v>5638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5639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5638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5640</v>
      </c>
      <c r="F202" s="231" t="s">
        <v>5641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5642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5643</v>
      </c>
      <c r="F204" s="231" t="s">
        <v>5644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5645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5644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5646</v>
      </c>
      <c r="F206" s="231" t="s">
        <v>5647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5648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5647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5649</v>
      </c>
      <c r="F208" s="231" t="s">
        <v>5650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5651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2334</v>
      </c>
      <c r="D210" s="229" t="s">
        <v>245</v>
      </c>
      <c r="E210" s="230" t="s">
        <v>5652</v>
      </c>
      <c r="F210" s="231" t="s">
        <v>5653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5654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5655</v>
      </c>
      <c r="F212" s="231" t="s">
        <v>5656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5657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5656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5658</v>
      </c>
      <c r="F214" s="231" t="s">
        <v>5659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5660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5659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5661</v>
      </c>
      <c r="F216" s="231" t="s">
        <v>5662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5663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5664</v>
      </c>
      <c r="F218" s="231" t="s">
        <v>5665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5666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5665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5667</v>
      </c>
      <c r="F220" s="231" t="s">
        <v>5668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5669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5668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5670</v>
      </c>
      <c r="F222" s="231" t="s">
        <v>5671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5672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5673</v>
      </c>
      <c r="F224" s="231" t="s">
        <v>5674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5675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5676</v>
      </c>
      <c r="F226" s="231" t="s">
        <v>5677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5678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5677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5679</v>
      </c>
      <c r="F228" s="231" t="s">
        <v>5680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5681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1699</v>
      </c>
      <c r="D230" s="229" t="s">
        <v>245</v>
      </c>
      <c r="E230" s="230" t="s">
        <v>5682</v>
      </c>
      <c r="F230" s="231" t="s">
        <v>5683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5685</v>
      </c>
      <c r="F232" s="231" t="s">
        <v>5686</v>
      </c>
      <c r="G232" s="232" t="s">
        <v>3571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5687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5686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5427</v>
      </c>
      <c r="F234" s="227" t="s">
        <v>5428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5688</v>
      </c>
      <c r="F235" s="231" t="s">
        <v>5689</v>
      </c>
      <c r="G235" s="232" t="s">
        <v>3057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5690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5689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5691</v>
      </c>
      <c r="F237" s="231" t="s">
        <v>5692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5694</v>
      </c>
      <c r="F239" s="231" t="s">
        <v>5695</v>
      </c>
      <c r="G239" s="232" t="s">
        <v>3057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5695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5697</v>
      </c>
      <c r="F241" s="231" t="s">
        <v>5698</v>
      </c>
      <c r="G241" s="232" t="s">
        <v>3057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5699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5698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5700</v>
      </c>
      <c r="F243" s="231" t="s">
        <v>5701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5702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5703</v>
      </c>
      <c r="F245" s="231" t="s">
        <v>5704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5705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5704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5706</v>
      </c>
      <c r="F247" s="231" t="s">
        <v>5707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5708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5709</v>
      </c>
      <c r="F249" s="231" t="s">
        <v>5710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5711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5712</v>
      </c>
      <c r="F251" s="231" t="s">
        <v>5713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5714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2439</v>
      </c>
      <c r="D253" s="229" t="s">
        <v>245</v>
      </c>
      <c r="E253" s="230" t="s">
        <v>5715</v>
      </c>
      <c r="F253" s="231" t="s">
        <v>5716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5717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2503</v>
      </c>
      <c r="D255" s="229" t="s">
        <v>245</v>
      </c>
      <c r="E255" s="230" t="s">
        <v>5718</v>
      </c>
      <c r="F255" s="231" t="s">
        <v>5719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5720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5719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2509</v>
      </c>
      <c r="D257" s="229" t="s">
        <v>245</v>
      </c>
      <c r="E257" s="230" t="s">
        <v>5721</v>
      </c>
      <c r="F257" s="231" t="s">
        <v>5722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5723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2516</v>
      </c>
      <c r="D259" s="229" t="s">
        <v>245</v>
      </c>
      <c r="E259" s="230" t="s">
        <v>5724</v>
      </c>
      <c r="F259" s="231" t="s">
        <v>5725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5726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5725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2524</v>
      </c>
      <c r="D261" s="229" t="s">
        <v>245</v>
      </c>
      <c r="E261" s="230" t="s">
        <v>5727</v>
      </c>
      <c r="F261" s="231" t="s">
        <v>5728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5729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5728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2446</v>
      </c>
      <c r="D263" s="229" t="s">
        <v>245</v>
      </c>
      <c r="E263" s="230" t="s">
        <v>5730</v>
      </c>
      <c r="F263" s="231" t="s">
        <v>5731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5732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2535</v>
      </c>
      <c r="D265" s="229" t="s">
        <v>245</v>
      </c>
      <c r="E265" s="230" t="s">
        <v>5733</v>
      </c>
      <c r="F265" s="231" t="s">
        <v>5734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5735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5734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2681</v>
      </c>
      <c r="D267" s="229" t="s">
        <v>245</v>
      </c>
      <c r="E267" s="230" t="s">
        <v>5736</v>
      </c>
      <c r="F267" s="231" t="s">
        <v>5737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5738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5737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4251</v>
      </c>
      <c r="D269" s="229" t="s">
        <v>245</v>
      </c>
      <c r="E269" s="230" t="s">
        <v>5739</v>
      </c>
      <c r="F269" s="231" t="s">
        <v>5740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5741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3249</v>
      </c>
      <c r="D271" s="229" t="s">
        <v>245</v>
      </c>
      <c r="E271" s="230" t="s">
        <v>5742</v>
      </c>
      <c r="F271" s="231" t="s">
        <v>5743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5744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5745</v>
      </c>
      <c r="F273" s="231" t="s">
        <v>5746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5747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5746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5748</v>
      </c>
      <c r="F275" s="231" t="s">
        <v>5749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5750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5749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5751</v>
      </c>
      <c r="F277" s="231" t="s">
        <v>5752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5753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5754</v>
      </c>
      <c r="F279" s="283" t="s">
        <v>5755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5756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5755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5757</v>
      </c>
      <c r="F281" s="283" t="s">
        <v>5758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5759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5758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5760</v>
      </c>
      <c r="F283" s="283" t="s">
        <v>5761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5762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5763</v>
      </c>
      <c r="F285" s="283" t="s">
        <v>5764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5765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5764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3002</v>
      </c>
      <c r="D287" s="229" t="s">
        <v>245</v>
      </c>
      <c r="E287" s="230" t="s">
        <v>5766</v>
      </c>
      <c r="F287" s="231" t="s">
        <v>5767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5768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5767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5769</v>
      </c>
      <c r="F289" s="231" t="s">
        <v>5770</v>
      </c>
      <c r="G289" s="232" t="s">
        <v>3571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5771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5770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5772</v>
      </c>
      <c r="F291" s="227" t="s">
        <v>5773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5774</v>
      </c>
      <c r="F292" s="231" t="s">
        <v>5775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5776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5777</v>
      </c>
      <c r="F294" s="231" t="s">
        <v>5778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5779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5778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5780</v>
      </c>
      <c r="F296" s="231" t="s">
        <v>5781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5782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5783</v>
      </c>
      <c r="F298" s="231" t="s">
        <v>5784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5785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5784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5786</v>
      </c>
      <c r="F300" s="231" t="s">
        <v>5787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5788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5787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5791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5792</v>
      </c>
      <c r="F304" s="231" t="s">
        <v>5793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5794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5795</v>
      </c>
      <c r="F306" s="231" t="s">
        <v>5796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5797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5796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5798</v>
      </c>
      <c r="F308" s="231" t="s">
        <v>5799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5800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5799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5801</v>
      </c>
      <c r="F310" s="231" t="s">
        <v>5802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5803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5804</v>
      </c>
      <c r="F312" s="231" t="s">
        <v>5805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5806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5805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5807</v>
      </c>
      <c r="F314" s="231" t="s">
        <v>5808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5809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5808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5810</v>
      </c>
      <c r="F316" s="231" t="s">
        <v>5811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5812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5811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5813</v>
      </c>
      <c r="F318" s="231" t="s">
        <v>5814</v>
      </c>
      <c r="G318" s="232" t="s">
        <v>3571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5815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5814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5816</v>
      </c>
      <c r="F320" s="227" t="s">
        <v>5817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5818</v>
      </c>
      <c r="F321" s="231" t="s">
        <v>5819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5820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5819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5821</v>
      </c>
      <c r="F323" s="231" t="s">
        <v>5822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5823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5824</v>
      </c>
      <c r="F325" s="231" t="s">
        <v>5825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5826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5825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5827</v>
      </c>
      <c r="F327" s="231" t="s">
        <v>5828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5829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5830</v>
      </c>
      <c r="F329" s="231" t="s">
        <v>5831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5832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5833</v>
      </c>
      <c r="F331" s="231" t="s">
        <v>5834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5835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5834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5836</v>
      </c>
      <c r="F333" s="231" t="s">
        <v>5837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5838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5837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5839</v>
      </c>
      <c r="F335" s="231" t="s">
        <v>5840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5841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5842</v>
      </c>
      <c r="F337" s="231" t="s">
        <v>5843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5844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5845</v>
      </c>
      <c r="F339" s="231" t="s">
        <v>5846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5847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5846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2256</v>
      </c>
      <c r="D341" s="229" t="s">
        <v>245</v>
      </c>
      <c r="E341" s="230" t="s">
        <v>5848</v>
      </c>
      <c r="F341" s="231" t="s">
        <v>5849</v>
      </c>
      <c r="G341" s="232" t="s">
        <v>3571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5850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2281</v>
      </c>
      <c r="F343" s="227" t="s">
        <v>2282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2262</v>
      </c>
      <c r="D344" s="229" t="s">
        <v>245</v>
      </c>
      <c r="E344" s="230" t="s">
        <v>5851</v>
      </c>
      <c r="F344" s="231" t="s">
        <v>5852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5853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2269</v>
      </c>
      <c r="D346" s="229" t="s">
        <v>245</v>
      </c>
      <c r="E346" s="230" t="s">
        <v>5854</v>
      </c>
      <c r="F346" s="231" t="s">
        <v>5855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5856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5855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2187</v>
      </c>
      <c r="D348" s="229" t="s">
        <v>245</v>
      </c>
      <c r="E348" s="230" t="s">
        <v>5857</v>
      </c>
      <c r="F348" s="231" t="s">
        <v>5858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5859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5858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5860</v>
      </c>
      <c r="F350" s="231" t="s">
        <v>5861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5862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5863</v>
      </c>
      <c r="F352" s="231" t="s">
        <v>5864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5865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5864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5866</v>
      </c>
      <c r="F354" s="231" t="s">
        <v>5867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5868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5867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5869</v>
      </c>
      <c r="F356" s="231" t="s">
        <v>5870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5871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5870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5872</v>
      </c>
      <c r="F358" s="231" t="s">
        <v>5873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5874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5873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5875</v>
      </c>
      <c r="F360" s="216" t="s">
        <v>5876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5877</v>
      </c>
      <c r="F361" s="231" t="s">
        <v>5878</v>
      </c>
      <c r="G361" s="232" t="s">
        <v>5879</v>
      </c>
      <c r="H361" s="233">
        <v>1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5881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5878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5882</v>
      </c>
      <c r="F363" s="231" t="s">
        <v>5883</v>
      </c>
      <c r="G363" s="232" t="s">
        <v>5879</v>
      </c>
      <c r="H363" s="233">
        <v>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5884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5883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5885</v>
      </c>
      <c r="F365" s="231" t="s">
        <v>5886</v>
      </c>
      <c r="G365" s="232" t="s">
        <v>5887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5880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5880</v>
      </c>
      <c r="BM365" s="240" t="s">
        <v>5888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5886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5889</v>
      </c>
      <c r="F367" s="231" t="s">
        <v>5890</v>
      </c>
      <c r="G367" s="232" t="s">
        <v>5879</v>
      </c>
      <c r="H367" s="233">
        <v>1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5880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5880</v>
      </c>
      <c r="BM367" s="240" t="s">
        <v>5891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5890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tnlkXDiIZxUhSIHWURm0Q3ItynI9DUmmaK66ZBvkzYOFaVCxFtYO0pJ3gKBTapKW1uFkbCI/vhfOYmyxKDsGDg==" hashValue="sCa38cJrrCt+P8L6FaWbYSA13JKqkSa+4cAnFloZtUbXVG63BelBKJbTR/FYe1cG9MigmhniETHK1thRrnOcrw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5892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5541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5895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5898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5901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5904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5906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5907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5910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5911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5912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5913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5914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5917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5920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5921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5924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5927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5930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5933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5934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5935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5936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5937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5939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5940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5949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5952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5955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5961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5964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5965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5966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5969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5970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5971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5974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5975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5978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5979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5982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5983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5986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5989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5992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5995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5998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6001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6004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6006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6009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6010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6013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6014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6015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6018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6019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6022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6025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6028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6031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6034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6037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6040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6043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6044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6047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6050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6051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6054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6057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6058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6061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6064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6065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6068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6071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6074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6077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6080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6083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6086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6089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6092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6095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6098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6101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6104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6107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6110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6113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6116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6119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6122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6125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6128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6131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6132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6133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6134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6135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L7DhvIotGbmMnZtvz8uAZnfXen/826pieAwP/I7tjJC2irFFbtcsmNlVLQl4hPapiWLDT5T0UyeWF/46tdQ0yA==" hashValue="b2ETDk3s1lrsuHiw0B96BVak0UP6A2+8yr5oWM0bb4uhN8aPyZhe35Vys4y1gda9M8jpsACEiRvf8OPWM0fQzw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6136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5541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6140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6143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6146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6151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6154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6155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6156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6160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6163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6166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4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6169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4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6172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6175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1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6178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6181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6184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6187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18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6190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18.539999999999999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6193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20.239999999999998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6196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20.847000000000001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6199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6.1600000000000001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6202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6.3449999999999998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6205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2.48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6208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2.5539999999999998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6211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67.280000000000001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69.298000000000002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6217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115.59999999999999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119.068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6223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10.880000000000001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6226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11.206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6229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6232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30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6235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6238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3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6241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31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6244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31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6247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6250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2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6253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6256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1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6259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6262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1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6265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53.039999999999999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6268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58.344000000000001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6271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158.56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6274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174.416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6277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19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6280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6283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30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6286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30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6289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10.880000000000001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6292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11.424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6295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12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6298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12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6301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6304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6306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6309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6312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6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6315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p6lM1zTmM4hJkfkiuu0p050RV5K4ftHF07YC+iyD87ZY4sfXrRX0DpWjIjYtHuxmdJroom+TZ565LFktM5y0rQ==" hashValue="jWOyVXZmvRZsbn+IrkETJiutrt1hPp0wKmwhRwme3ElZagGRb73wHDkHbX0mv/clNdk3/ERwpebSHTiCAf2x0A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6316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6317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6318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6319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6320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6321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5541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5542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6322</v>
      </c>
      <c r="F132" s="227" t="s">
        <v>6323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6324</v>
      </c>
      <c r="F133" s="231" t="s">
        <v>6325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6326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6325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6327</v>
      </c>
      <c r="F135" s="231" t="s">
        <v>6328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6329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6328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6330</v>
      </c>
      <c r="F137" s="231" t="s">
        <v>6331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6332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6331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6333</v>
      </c>
      <c r="F139" s="231" t="s">
        <v>6334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6335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6334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6336</v>
      </c>
      <c r="F141" s="227" t="s">
        <v>6337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6338</v>
      </c>
      <c r="F142" s="231" t="s">
        <v>6339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6340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6339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6341</v>
      </c>
      <c r="F144" s="231" t="s">
        <v>6342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6343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6342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6344</v>
      </c>
      <c r="F146" s="231" t="s">
        <v>6345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6346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6345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6347</v>
      </c>
      <c r="F148" s="231" t="s">
        <v>6348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6349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6348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6350</v>
      </c>
      <c r="F150" s="231" t="s">
        <v>6351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6352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6351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6353</v>
      </c>
      <c r="F152" s="231" t="s">
        <v>6354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6355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6356</v>
      </c>
      <c r="F154" s="231" t="s">
        <v>6357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6358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6357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6359</v>
      </c>
      <c r="F156" s="231" t="s">
        <v>6360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6361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6362</v>
      </c>
      <c r="F158" s="227" t="s">
        <v>6363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6364</v>
      </c>
      <c r="F159" s="231" t="s">
        <v>6365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6366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6367</v>
      </c>
      <c r="F161" s="227" t="s">
        <v>6368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6369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6370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6371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6372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6371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6373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6374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6373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2474</v>
      </c>
      <c r="D168" s="229" t="s">
        <v>245</v>
      </c>
      <c r="E168" s="230" t="s">
        <v>1834</v>
      </c>
      <c r="F168" s="231" t="s">
        <v>6375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6376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6375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2479</v>
      </c>
      <c r="D170" s="229" t="s">
        <v>245</v>
      </c>
      <c r="E170" s="230" t="s">
        <v>1845</v>
      </c>
      <c r="F170" s="231" t="s">
        <v>6377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6378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6377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7</v>
      </c>
      <c r="F172" s="231" t="s">
        <v>6379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6380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6379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1845</v>
      </c>
      <c r="D174" s="229" t="s">
        <v>245</v>
      </c>
      <c r="E174" s="230" t="s">
        <v>2328</v>
      </c>
      <c r="F174" s="231" t="s">
        <v>6381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6382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6381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1622</v>
      </c>
      <c r="F176" s="231" t="s">
        <v>6383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6384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6383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2328</v>
      </c>
      <c r="D178" s="229" t="s">
        <v>245</v>
      </c>
      <c r="E178" s="230" t="s">
        <v>1629</v>
      </c>
      <c r="F178" s="231" t="s">
        <v>6385</v>
      </c>
      <c r="G178" s="232" t="s">
        <v>3057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6386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6385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6387</v>
      </c>
      <c r="F180" s="227" t="s">
        <v>5876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1622</v>
      </c>
      <c r="D181" s="229" t="s">
        <v>245</v>
      </c>
      <c r="E181" s="230" t="s">
        <v>1068</v>
      </c>
      <c r="F181" s="231" t="s">
        <v>6388</v>
      </c>
      <c r="G181" s="232" t="s">
        <v>3057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6389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6388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1629</v>
      </c>
      <c r="D183" s="229" t="s">
        <v>245</v>
      </c>
      <c r="E183" s="230" t="s">
        <v>1693</v>
      </c>
      <c r="F183" s="231" t="s">
        <v>6390</v>
      </c>
      <c r="G183" s="232" t="s">
        <v>3057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6391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6390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1699</v>
      </c>
      <c r="F185" s="231" t="s">
        <v>6392</v>
      </c>
      <c r="G185" s="232" t="s">
        <v>3057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6393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6392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1693</v>
      </c>
      <c r="D187" s="229" t="s">
        <v>245</v>
      </c>
      <c r="E187" s="230" t="s">
        <v>1437</v>
      </c>
      <c r="F187" s="231" t="s">
        <v>6394</v>
      </c>
      <c r="G187" s="232" t="s">
        <v>3057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6395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6394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1699</v>
      </c>
      <c r="D189" s="229" t="s">
        <v>245</v>
      </c>
      <c r="E189" s="230" t="s">
        <v>316</v>
      </c>
      <c r="F189" s="231" t="s">
        <v>6314</v>
      </c>
      <c r="G189" s="232" t="s">
        <v>3057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6396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6314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6397</v>
      </c>
      <c r="G191" s="232" t="s">
        <v>3057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6398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6397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6399</v>
      </c>
      <c r="G193" s="232" t="s">
        <v>3057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6400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6399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5vIoiB8d5eNnDFYTJQQFyptySXx21DyAk1TnuNh4+GTJrwF29ZBoFTuOBMVvOxcmguWojNzEfDRunhBmWxW9CQ==" hashValue="FkbII0qPrq8nnO1h4Q9D4fI0aBZ69aQrB5tJoGnQpd6qoDODXqoxAwrB59f2AHAovUgcvaeizec2SAPpbvR7+A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ROUND((SUM(BE137:BE657)),  2)</f>
        <v>0</v>
      </c>
      <c r="G35" s="40"/>
      <c r="H35" s="40"/>
      <c r="I35" s="167">
        <v>0.20999999999999999</v>
      </c>
      <c r="J35" s="166">
        <f>ROUND(((SUM(BE137:BE657))*I35),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ROUND((SUM(BF137:BF657)),  2)</f>
        <v>0</v>
      </c>
      <c r="G36" s="40"/>
      <c r="H36" s="40"/>
      <c r="I36" s="167">
        <v>0.12</v>
      </c>
      <c r="J36" s="166">
        <f>ROUND(((SUM(BF137:BF657))*I36),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ROUND((SUM(BH137:BH657)),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6402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6403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6404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6405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6406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6407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6408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6409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6410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6411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6412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6413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6414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6415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6416</v>
      </c>
      <c r="E113" s="199"/>
      <c r="F113" s="199"/>
      <c r="G113" s="199"/>
      <c r="H113" s="199"/>
      <c r="I113" s="199"/>
      <c r="J113" s="200">
        <f>J545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6417</v>
      </c>
      <c r="E114" s="199"/>
      <c r="F114" s="199"/>
      <c r="G114" s="199"/>
      <c r="H114" s="199"/>
      <c r="I114" s="199"/>
      <c r="J114" s="200">
        <f>J546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6418</v>
      </c>
      <c r="E115" s="194"/>
      <c r="F115" s="194"/>
      <c r="G115" s="194"/>
      <c r="H115" s="194"/>
      <c r="I115" s="194"/>
      <c r="J115" s="195">
        <f>J643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P138+P154+P643</f>
        <v>0</v>
      </c>
      <c r="Q137" s="106"/>
      <c r="R137" s="210">
        <f>R138+R154+R643</f>
        <v>1.68978498</v>
      </c>
      <c r="S137" s="106"/>
      <c r="T137" s="211">
        <f>T138+T154+T643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BK138+BK154+BK643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6419</v>
      </c>
      <c r="F139" s="231" t="s">
        <v>6420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6421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6423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6424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6425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6425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6426</v>
      </c>
      <c r="F146" s="231" t="s">
        <v>6427</v>
      </c>
      <c r="G146" s="232" t="s">
        <v>6428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6429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6430</v>
      </c>
      <c r="F148" s="231" t="s">
        <v>6431</v>
      </c>
      <c r="G148" s="232" t="s">
        <v>6428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6432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6431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6433</v>
      </c>
      <c r="F150" s="231" t="s">
        <v>6434</v>
      </c>
      <c r="G150" s="232" t="s">
        <v>6428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6435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6434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6436</v>
      </c>
      <c r="F152" s="231" t="s">
        <v>6437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6438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6439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5444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6440</v>
      </c>
      <c r="F155" s="231" t="s">
        <v>6441</v>
      </c>
      <c r="G155" s="232" t="s">
        <v>6428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6442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6441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6443</v>
      </c>
      <c r="F157" s="231" t="s">
        <v>6444</v>
      </c>
      <c r="G157" s="232" t="s">
        <v>6428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6445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6444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6446</v>
      </c>
      <c r="F159" s="231" t="s">
        <v>6447</v>
      </c>
      <c r="G159" s="232" t="s">
        <v>6428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6448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6447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6449</v>
      </c>
      <c r="F161" s="231" t="s">
        <v>6450</v>
      </c>
      <c r="G161" s="232" t="s">
        <v>3571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6451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6452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6453</v>
      </c>
      <c r="F163" s="227" t="s">
        <v>6454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6455</v>
      </c>
      <c r="F164" s="227" t="s">
        <v>6456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6457</v>
      </c>
      <c r="F165" s="231" t="s">
        <v>6458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6459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6460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6461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2328</v>
      </c>
      <c r="D168" s="281" t="s">
        <v>478</v>
      </c>
      <c r="E168" s="282" t="s">
        <v>6462</v>
      </c>
      <c r="F168" s="283" t="s">
        <v>6463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6464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6463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1622</v>
      </c>
      <c r="D170" s="281" t="s">
        <v>478</v>
      </c>
      <c r="E170" s="282" t="s">
        <v>6465</v>
      </c>
      <c r="F170" s="283" t="s">
        <v>6466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6467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6466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1629</v>
      </c>
      <c r="D172" s="281" t="s">
        <v>478</v>
      </c>
      <c r="E172" s="282" t="s">
        <v>6468</v>
      </c>
      <c r="F172" s="283" t="s">
        <v>6469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6469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6471</v>
      </c>
      <c r="F174" s="283" t="s">
        <v>6472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6473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6472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1693</v>
      </c>
      <c r="D176" s="281" t="s">
        <v>478</v>
      </c>
      <c r="E176" s="282" t="s">
        <v>6474</v>
      </c>
      <c r="F176" s="283" t="s">
        <v>6475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6476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6475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1834</v>
      </c>
      <c r="D178" s="229" t="s">
        <v>245</v>
      </c>
      <c r="E178" s="230" t="s">
        <v>6477</v>
      </c>
      <c r="F178" s="231" t="s">
        <v>6478</v>
      </c>
      <c r="G178" s="232" t="s">
        <v>360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6479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6480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1845</v>
      </c>
      <c r="D180" s="281" t="s">
        <v>478</v>
      </c>
      <c r="E180" s="282" t="s">
        <v>6481</v>
      </c>
      <c r="F180" s="283" t="s">
        <v>6482</v>
      </c>
      <c r="G180" s="284" t="s">
        <v>6428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6483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6482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6484</v>
      </c>
      <c r="F182" s="227" t="s">
        <v>6485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1699</v>
      </c>
      <c r="D183" s="229" t="s">
        <v>245</v>
      </c>
      <c r="E183" s="230" t="s">
        <v>6457</v>
      </c>
      <c r="F183" s="231" t="s">
        <v>6458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6486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6487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6488</v>
      </c>
      <c r="F186" s="283" t="s">
        <v>6472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6489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6472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6490</v>
      </c>
      <c r="F188" s="283" t="s">
        <v>6469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6491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6469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6492</v>
      </c>
      <c r="F190" s="283" t="s">
        <v>6493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6494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6493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6495</v>
      </c>
      <c r="F192" s="227" t="s">
        <v>6496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6497</v>
      </c>
      <c r="F193" s="231" t="s">
        <v>6498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6499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6500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6501</v>
      </c>
      <c r="F195" s="283" t="s">
        <v>6502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6503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6502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6504</v>
      </c>
      <c r="F197" s="227" t="s">
        <v>6505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6506</v>
      </c>
      <c r="F198" s="227" t="s">
        <v>6507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6508</v>
      </c>
      <c r="F199" s="231" t="s">
        <v>6509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6510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6512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6513</v>
      </c>
      <c r="F202" s="283" t="s">
        <v>6514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6515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6514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6516</v>
      </c>
      <c r="F204" s="283" t="s">
        <v>6517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6518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6517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6519</v>
      </c>
      <c r="F206" s="283" t="s">
        <v>6520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6521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6520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6522</v>
      </c>
      <c r="F208" s="231" t="s">
        <v>6523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6524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6525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6526</v>
      </c>
      <c r="F210" s="283" t="s">
        <v>6527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6528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6527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6529</v>
      </c>
      <c r="F212" s="231" t="s">
        <v>6530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6531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6533</v>
      </c>
      <c r="F215" s="283" t="s">
        <v>6534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6535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2439</v>
      </c>
      <c r="D217" s="229" t="s">
        <v>245</v>
      </c>
      <c r="E217" s="230" t="s">
        <v>6536</v>
      </c>
      <c r="F217" s="231" t="s">
        <v>6537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6538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6539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6540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2503</v>
      </c>
      <c r="D220" s="281" t="s">
        <v>478</v>
      </c>
      <c r="E220" s="282" t="s">
        <v>6541</v>
      </c>
      <c r="F220" s="283" t="s">
        <v>6542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6543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6542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2509</v>
      </c>
      <c r="D222" s="281" t="s">
        <v>478</v>
      </c>
      <c r="E222" s="282" t="s">
        <v>6544</v>
      </c>
      <c r="F222" s="283" t="s">
        <v>6545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6546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6545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2516</v>
      </c>
      <c r="D224" s="281" t="s">
        <v>478</v>
      </c>
      <c r="E224" s="282" t="s">
        <v>6547</v>
      </c>
      <c r="F224" s="283" t="s">
        <v>6548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6549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6548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2524</v>
      </c>
      <c r="D226" s="281" t="s">
        <v>478</v>
      </c>
      <c r="E226" s="282" t="s">
        <v>6550</v>
      </c>
      <c r="F226" s="283" t="s">
        <v>6551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6552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6551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2446</v>
      </c>
      <c r="D228" s="281" t="s">
        <v>478</v>
      </c>
      <c r="E228" s="282" t="s">
        <v>6553</v>
      </c>
      <c r="F228" s="283" t="s">
        <v>6554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6555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6554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6556</v>
      </c>
      <c r="F230" s="227" t="s">
        <v>6557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2535</v>
      </c>
      <c r="D231" s="229" t="s">
        <v>245</v>
      </c>
      <c r="E231" s="230" t="s">
        <v>6508</v>
      </c>
      <c r="F231" s="231" t="s">
        <v>6509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6558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6511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6559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2681</v>
      </c>
      <c r="D234" s="281" t="s">
        <v>478</v>
      </c>
      <c r="E234" s="282" t="s">
        <v>6560</v>
      </c>
      <c r="F234" s="283" t="s">
        <v>6514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6561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6514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4251</v>
      </c>
      <c r="D236" s="281" t="s">
        <v>478</v>
      </c>
      <c r="E236" s="282" t="s">
        <v>6562</v>
      </c>
      <c r="F236" s="283" t="s">
        <v>6520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6563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6520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3249</v>
      </c>
      <c r="D238" s="229" t="s">
        <v>245</v>
      </c>
      <c r="E238" s="230" t="s">
        <v>6529</v>
      </c>
      <c r="F238" s="231" t="s">
        <v>6530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6564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6532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6533</v>
      </c>
      <c r="F241" s="283" t="s">
        <v>6534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6565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6534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6536</v>
      </c>
      <c r="F243" s="231" t="s">
        <v>6537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6566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6539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6547</v>
      </c>
      <c r="F246" s="283" t="s">
        <v>6548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6567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6548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6568</v>
      </c>
      <c r="F248" s="227" t="s">
        <v>6569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6570</v>
      </c>
      <c r="F249" s="231" t="s">
        <v>6571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6572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6573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6574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6575</v>
      </c>
      <c r="F252" s="283" t="s">
        <v>6576</v>
      </c>
      <c r="G252" s="284" t="s">
        <v>6428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6577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6576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6578</v>
      </c>
      <c r="F254" s="283" t="s">
        <v>6579</v>
      </c>
      <c r="G254" s="284" t="s">
        <v>6428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6580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6579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6581</v>
      </c>
      <c r="F256" s="231" t="s">
        <v>6582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6583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6584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6585</v>
      </c>
      <c r="F259" s="283" t="s">
        <v>6586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6587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6586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6588</v>
      </c>
      <c r="F261" s="231" t="s">
        <v>6589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6590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6591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6592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6593</v>
      </c>
      <c r="F264" s="283" t="s">
        <v>6594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6595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6594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6596</v>
      </c>
      <c r="F266" s="283" t="s">
        <v>6597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6598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6597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6599</v>
      </c>
      <c r="F268" s="231" t="s">
        <v>6600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6601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6602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6603</v>
      </c>
      <c r="F270" s="283" t="s">
        <v>6604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6605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6604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6606</v>
      </c>
      <c r="F272" s="231" t="s">
        <v>6607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6608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6609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6610</v>
      </c>
      <c r="F274" s="283" t="s">
        <v>6611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6612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6611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6613</v>
      </c>
      <c r="F276" s="231" t="s">
        <v>6614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6615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6616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6592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6617</v>
      </c>
      <c r="F279" s="283" t="s">
        <v>6618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6619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6618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6620</v>
      </c>
      <c r="F281" s="283" t="s">
        <v>6621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6622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6621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6623</v>
      </c>
      <c r="F283" s="227" t="s">
        <v>6624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P284+P410+P492+P545</f>
        <v>0</v>
      </c>
      <c r="Q283" s="221"/>
      <c r="R283" s="222">
        <f>R284+R410+R492+R545</f>
        <v>1.05956498</v>
      </c>
      <c r="S283" s="221"/>
      <c r="T283" s="223">
        <f>T284+T410+T492+T545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BK284+BK410+BK492+BK545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6625</v>
      </c>
      <c r="F284" s="227" t="s">
        <v>6626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1809</v>
      </c>
      <c r="D285" s="229" t="s">
        <v>245</v>
      </c>
      <c r="E285" s="230" t="s">
        <v>6627</v>
      </c>
      <c r="F285" s="231" t="s">
        <v>6628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6629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6631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6632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1814</v>
      </c>
      <c r="D290" s="229" t="s">
        <v>245</v>
      </c>
      <c r="E290" s="230" t="s">
        <v>6633</v>
      </c>
      <c r="F290" s="231" t="s">
        <v>6634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6635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6636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6637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6638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2073</v>
      </c>
      <c r="D294" s="229" t="s">
        <v>245</v>
      </c>
      <c r="E294" s="230" t="s">
        <v>6639</v>
      </c>
      <c r="F294" s="231" t="s">
        <v>6640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6641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6642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6643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6644</v>
      </c>
      <c r="F298" s="283" t="s">
        <v>6645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6646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6647</v>
      </c>
      <c r="F300" s="283" t="s">
        <v>6648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6649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6648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6650</v>
      </c>
      <c r="F302" s="283" t="s">
        <v>6651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6651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6653</v>
      </c>
      <c r="F304" s="283" t="s">
        <v>6654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6655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6654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6656</v>
      </c>
      <c r="F306" s="283" t="s">
        <v>6657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6658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6657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6659</v>
      </c>
      <c r="F308" s="283" t="s">
        <v>6660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6661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6660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2197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6664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6666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2205</v>
      </c>
      <c r="D314" s="281" t="s">
        <v>478</v>
      </c>
      <c r="E314" s="282" t="s">
        <v>6667</v>
      </c>
      <c r="F314" s="283" t="s">
        <v>6668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6669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2211</v>
      </c>
      <c r="D316" s="281" t="s">
        <v>478</v>
      </c>
      <c r="E316" s="282" t="s">
        <v>6670</v>
      </c>
      <c r="F316" s="283" t="s">
        <v>6671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6672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6671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2217</v>
      </c>
      <c r="D318" s="281" t="s">
        <v>478</v>
      </c>
      <c r="E318" s="282" t="s">
        <v>6673</v>
      </c>
      <c r="F318" s="283" t="s">
        <v>6674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6675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6674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2228</v>
      </c>
      <c r="D320" s="281" t="s">
        <v>478</v>
      </c>
      <c r="E320" s="282" t="s">
        <v>6676</v>
      </c>
      <c r="F320" s="283" t="s">
        <v>6677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6678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6677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2234</v>
      </c>
      <c r="D322" s="281" t="s">
        <v>478</v>
      </c>
      <c r="E322" s="282" t="s">
        <v>6679</v>
      </c>
      <c r="F322" s="283" t="s">
        <v>6680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6681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6680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2239</v>
      </c>
      <c r="D324" s="281" t="s">
        <v>478</v>
      </c>
      <c r="E324" s="282" t="s">
        <v>6682</v>
      </c>
      <c r="F324" s="283" t="s">
        <v>6683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6684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6683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2245</v>
      </c>
      <c r="D326" s="281" t="s">
        <v>478</v>
      </c>
      <c r="E326" s="282" t="s">
        <v>6685</v>
      </c>
      <c r="F326" s="283" t="s">
        <v>6686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6687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6686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2250</v>
      </c>
      <c r="D328" s="281" t="s">
        <v>478</v>
      </c>
      <c r="E328" s="282" t="s">
        <v>6688</v>
      </c>
      <c r="F328" s="283" t="s">
        <v>6689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6690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6689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2222</v>
      </c>
      <c r="D330" s="281" t="s">
        <v>478</v>
      </c>
      <c r="E330" s="282" t="s">
        <v>6691</v>
      </c>
      <c r="F330" s="283" t="s">
        <v>6692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6693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6692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6694</v>
      </c>
      <c r="F332" s="283" t="s">
        <v>6695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6696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6695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1818</v>
      </c>
      <c r="D334" s="229" t="s">
        <v>245</v>
      </c>
      <c r="E334" s="230" t="s">
        <v>6697</v>
      </c>
      <c r="F334" s="231" t="s">
        <v>6698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6699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6700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6701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1776</v>
      </c>
      <c r="D338" s="281" t="s">
        <v>478</v>
      </c>
      <c r="E338" s="282" t="s">
        <v>6702</v>
      </c>
      <c r="F338" s="283" t="s">
        <v>6703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6704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6703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1783</v>
      </c>
      <c r="D340" s="281" t="s">
        <v>478</v>
      </c>
      <c r="E340" s="282" t="s">
        <v>6705</v>
      </c>
      <c r="F340" s="283" t="s">
        <v>6706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6706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6708</v>
      </c>
      <c r="F342" s="283" t="s">
        <v>6709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6710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6709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2132</v>
      </c>
      <c r="D344" s="281" t="s">
        <v>478</v>
      </c>
      <c r="E344" s="282" t="s">
        <v>6711</v>
      </c>
      <c r="F344" s="283" t="s">
        <v>6712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6712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2138</v>
      </c>
      <c r="D346" s="281" t="s">
        <v>478</v>
      </c>
      <c r="E346" s="282" t="s">
        <v>6714</v>
      </c>
      <c r="F346" s="283" t="s">
        <v>6715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6716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6715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2105</v>
      </c>
      <c r="D348" s="229" t="s">
        <v>245</v>
      </c>
      <c r="E348" s="230" t="s">
        <v>6717</v>
      </c>
      <c r="F348" s="231" t="s">
        <v>6718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6719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6720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6721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4284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2114</v>
      </c>
      <c r="D353" s="281" t="s">
        <v>478</v>
      </c>
      <c r="E353" s="282" t="s">
        <v>6722</v>
      </c>
      <c r="F353" s="283" t="s">
        <v>6723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6724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6723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2120</v>
      </c>
      <c r="D355" s="281" t="s">
        <v>478</v>
      </c>
      <c r="E355" s="282" t="s">
        <v>6725</v>
      </c>
      <c r="F355" s="283" t="s">
        <v>6726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6727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6726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2126</v>
      </c>
      <c r="D357" s="281" t="s">
        <v>478</v>
      </c>
      <c r="E357" s="282" t="s">
        <v>6728</v>
      </c>
      <c r="F357" s="283" t="s">
        <v>6729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6730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6729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2143</v>
      </c>
      <c r="D359" s="281" t="s">
        <v>478</v>
      </c>
      <c r="E359" s="282" t="s">
        <v>6731</v>
      </c>
      <c r="F359" s="283" t="s">
        <v>6732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6733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6732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2149</v>
      </c>
      <c r="D361" s="281" t="s">
        <v>478</v>
      </c>
      <c r="E361" s="282" t="s">
        <v>6734</v>
      </c>
      <c r="F361" s="283" t="s">
        <v>6735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6736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6735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2154</v>
      </c>
      <c r="D363" s="281" t="s">
        <v>478</v>
      </c>
      <c r="E363" s="282" t="s">
        <v>6737</v>
      </c>
      <c r="F363" s="283" t="s">
        <v>6738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6739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6738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2163</v>
      </c>
      <c r="D365" s="281" t="s">
        <v>478</v>
      </c>
      <c r="E365" s="282" t="s">
        <v>6740</v>
      </c>
      <c r="F365" s="283" t="s">
        <v>6741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6742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6741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6743</v>
      </c>
      <c r="F367" s="231" t="s">
        <v>6744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6745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6746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4284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6747</v>
      </c>
      <c r="F370" s="283" t="s">
        <v>6748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6749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6748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6750</v>
      </c>
      <c r="F372" s="283" t="s">
        <v>6751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6752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6751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6753</v>
      </c>
      <c r="F374" s="231" t="s">
        <v>6754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6755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6756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1746</v>
      </c>
      <c r="D378" s="281" t="s">
        <v>478</v>
      </c>
      <c r="E378" s="282" t="s">
        <v>6757</v>
      </c>
      <c r="F378" s="283" t="s">
        <v>6758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6759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6758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1753</v>
      </c>
      <c r="D380" s="281" t="s">
        <v>478</v>
      </c>
      <c r="E380" s="282" t="s">
        <v>6760</v>
      </c>
      <c r="F380" s="283" t="s">
        <v>6761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6762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6761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1758</v>
      </c>
      <c r="D382" s="281" t="s">
        <v>478</v>
      </c>
      <c r="E382" s="282" t="s">
        <v>6763</v>
      </c>
      <c r="F382" s="283" t="s">
        <v>6761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6764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6761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1766</v>
      </c>
      <c r="D384" s="229" t="s">
        <v>245</v>
      </c>
      <c r="E384" s="230" t="s">
        <v>6765</v>
      </c>
      <c r="F384" s="231" t="s">
        <v>6766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6767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6768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6769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1771</v>
      </c>
      <c r="D388" s="281" t="s">
        <v>478</v>
      </c>
      <c r="E388" s="282" t="s">
        <v>6770</v>
      </c>
      <c r="F388" s="283" t="s">
        <v>6771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6772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6771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1732</v>
      </c>
      <c r="D390" s="281" t="s">
        <v>478</v>
      </c>
      <c r="E390" s="282" t="s">
        <v>6773</v>
      </c>
      <c r="F390" s="283" t="s">
        <v>6774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6775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6774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1741</v>
      </c>
      <c r="D392" s="281" t="s">
        <v>478</v>
      </c>
      <c r="E392" s="282" t="s">
        <v>6776</v>
      </c>
      <c r="F392" s="283" t="s">
        <v>6777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6778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6777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2025</v>
      </c>
      <c r="D394" s="281" t="s">
        <v>478</v>
      </c>
      <c r="E394" s="282" t="s">
        <v>6779</v>
      </c>
      <c r="F394" s="283" t="s">
        <v>6780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6781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6780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2033</v>
      </c>
      <c r="D396" s="281" t="s">
        <v>478</v>
      </c>
      <c r="E396" s="282" t="s">
        <v>6782</v>
      </c>
      <c r="F396" s="283" t="s">
        <v>6783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6784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6783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2038</v>
      </c>
      <c r="D398" s="281" t="s">
        <v>478</v>
      </c>
      <c r="E398" s="282" t="s">
        <v>6785</v>
      </c>
      <c r="F398" s="283" t="s">
        <v>6786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6787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6786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2008</v>
      </c>
      <c r="D400" s="281" t="s">
        <v>478</v>
      </c>
      <c r="E400" s="282" t="s">
        <v>6788</v>
      </c>
      <c r="F400" s="283" t="s">
        <v>6789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6790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6789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2014</v>
      </c>
      <c r="D402" s="281" t="s">
        <v>478</v>
      </c>
      <c r="E402" s="282" t="s">
        <v>6791</v>
      </c>
      <c r="F402" s="283" t="s">
        <v>6792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6793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6792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2020</v>
      </c>
      <c r="D404" s="281" t="s">
        <v>478</v>
      </c>
      <c r="E404" s="282" t="s">
        <v>6794</v>
      </c>
      <c r="F404" s="283" t="s">
        <v>6795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6796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6795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1823</v>
      </c>
      <c r="D406" s="229" t="s">
        <v>245</v>
      </c>
      <c r="E406" s="230" t="s">
        <v>6797</v>
      </c>
      <c r="F406" s="231" t="s">
        <v>6798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6799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6800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1830</v>
      </c>
      <c r="D408" s="229" t="s">
        <v>245</v>
      </c>
      <c r="E408" s="230" t="s">
        <v>6801</v>
      </c>
      <c r="F408" s="231" t="s">
        <v>6802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6803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6804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6805</v>
      </c>
      <c r="F410" s="227" t="s">
        <v>6806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1849</v>
      </c>
      <c r="D411" s="229" t="s">
        <v>245</v>
      </c>
      <c r="E411" s="230" t="s">
        <v>6627</v>
      </c>
      <c r="F411" s="231" t="s">
        <v>6628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6807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6630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6808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6809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1864</v>
      </c>
      <c r="D416" s="229" t="s">
        <v>245</v>
      </c>
      <c r="E416" s="230" t="s">
        <v>6633</v>
      </c>
      <c r="F416" s="231" t="s">
        <v>6634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6810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6636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6811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6812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1892</v>
      </c>
      <c r="D420" s="229" t="s">
        <v>245</v>
      </c>
      <c r="E420" s="230" t="s">
        <v>6639</v>
      </c>
      <c r="F420" s="231" t="s">
        <v>6640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6813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6642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6814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4832</v>
      </c>
      <c r="D424" s="281" t="s">
        <v>478</v>
      </c>
      <c r="E424" s="282" t="s">
        <v>6815</v>
      </c>
      <c r="F424" s="283" t="s">
        <v>6816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6817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6816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1703</v>
      </c>
      <c r="D426" s="281" t="s">
        <v>478</v>
      </c>
      <c r="E426" s="282" t="s">
        <v>6818</v>
      </c>
      <c r="F426" s="283" t="s">
        <v>6819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6820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6819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6821</v>
      </c>
      <c r="F428" s="283" t="s">
        <v>6651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6651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6823</v>
      </c>
      <c r="F430" s="283" t="s">
        <v>6654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6824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6654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6825</v>
      </c>
      <c r="F432" s="283" t="s">
        <v>6826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6827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6826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1569</v>
      </c>
      <c r="D434" s="229" t="s">
        <v>245</v>
      </c>
      <c r="E434" s="230" t="s">
        <v>6662</v>
      </c>
      <c r="F434" s="231" t="s">
        <v>6663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6828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6665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6829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1578</v>
      </c>
      <c r="D438" s="281" t="s">
        <v>478</v>
      </c>
      <c r="E438" s="282" t="s">
        <v>6830</v>
      </c>
      <c r="F438" s="283" t="s">
        <v>6671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6831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6671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6832</v>
      </c>
      <c r="F440" s="283" t="s">
        <v>6833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6834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6833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6835</v>
      </c>
      <c r="F442" s="283" t="s">
        <v>6836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1959</v>
      </c>
      <c r="D444" s="281" t="s">
        <v>478</v>
      </c>
      <c r="E444" s="282" t="s">
        <v>6838</v>
      </c>
      <c r="F444" s="283" t="s">
        <v>6839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6839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1966</v>
      </c>
      <c r="D446" s="281" t="s">
        <v>478</v>
      </c>
      <c r="E446" s="282" t="s">
        <v>6841</v>
      </c>
      <c r="F446" s="283" t="s">
        <v>6842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6843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6842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1720</v>
      </c>
      <c r="D448" s="281" t="s">
        <v>478</v>
      </c>
      <c r="E448" s="282" t="s">
        <v>6844</v>
      </c>
      <c r="F448" s="283" t="s">
        <v>6695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6845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6695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1868</v>
      </c>
      <c r="D450" s="229" t="s">
        <v>245</v>
      </c>
      <c r="E450" s="230" t="s">
        <v>6697</v>
      </c>
      <c r="F450" s="231" t="s">
        <v>6698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6700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6847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1947</v>
      </c>
      <c r="D454" s="281" t="s">
        <v>478</v>
      </c>
      <c r="E454" s="282" t="s">
        <v>6848</v>
      </c>
      <c r="F454" s="283" t="s">
        <v>6849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6850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6849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1955</v>
      </c>
      <c r="D456" s="281" t="s">
        <v>478</v>
      </c>
      <c r="E456" s="282" t="s">
        <v>6851</v>
      </c>
      <c r="F456" s="283" t="s">
        <v>6852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6853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6852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1872</v>
      </c>
      <c r="D458" s="229" t="s">
        <v>245</v>
      </c>
      <c r="E458" s="230" t="s">
        <v>6717</v>
      </c>
      <c r="F458" s="231" t="s">
        <v>6718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6854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6720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6855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1878</v>
      </c>
      <c r="D461" s="281" t="s">
        <v>478</v>
      </c>
      <c r="E461" s="282" t="s">
        <v>6856</v>
      </c>
      <c r="F461" s="283" t="s">
        <v>6857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6858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6857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1905</v>
      </c>
      <c r="D463" s="281" t="s">
        <v>478</v>
      </c>
      <c r="E463" s="282" t="s">
        <v>6859</v>
      </c>
      <c r="F463" s="283" t="s">
        <v>6860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6861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6860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1912</v>
      </c>
      <c r="D465" s="281" t="s">
        <v>478</v>
      </c>
      <c r="E465" s="282" t="s">
        <v>6862</v>
      </c>
      <c r="F465" s="283" t="s">
        <v>6863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6864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6863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1883</v>
      </c>
      <c r="D467" s="281" t="s">
        <v>478</v>
      </c>
      <c r="E467" s="282" t="s">
        <v>6865</v>
      </c>
      <c r="F467" s="283" t="s">
        <v>6866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6867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6866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1727</v>
      </c>
      <c r="D469" s="229" t="s">
        <v>245</v>
      </c>
      <c r="E469" s="230" t="s">
        <v>6753</v>
      </c>
      <c r="F469" s="231" t="s">
        <v>6754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6868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6756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2050</v>
      </c>
      <c r="D471" s="281" t="s">
        <v>478</v>
      </c>
      <c r="E471" s="282" t="s">
        <v>6869</v>
      </c>
      <c r="F471" s="283" t="s">
        <v>6758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6870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6758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1972</v>
      </c>
      <c r="D473" s="229" t="s">
        <v>245</v>
      </c>
      <c r="E473" s="230" t="s">
        <v>6765</v>
      </c>
      <c r="F473" s="231" t="s">
        <v>6766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6871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6768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6872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1981</v>
      </c>
      <c r="D476" s="281" t="s">
        <v>478</v>
      </c>
      <c r="E476" s="282" t="s">
        <v>6873</v>
      </c>
      <c r="F476" s="283" t="s">
        <v>6777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6874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6777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1917</v>
      </c>
      <c r="D478" s="281" t="s">
        <v>478</v>
      </c>
      <c r="E478" s="282" t="s">
        <v>6875</v>
      </c>
      <c r="F478" s="283" t="s">
        <v>6783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6876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6783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1923</v>
      </c>
      <c r="D480" s="281" t="s">
        <v>478</v>
      </c>
      <c r="E480" s="282" t="s">
        <v>6877</v>
      </c>
      <c r="F480" s="283" t="s">
        <v>6878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6879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6878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1993</v>
      </c>
      <c r="D482" s="281" t="s">
        <v>478</v>
      </c>
      <c r="E482" s="282" t="s">
        <v>6880</v>
      </c>
      <c r="F482" s="283" t="s">
        <v>6786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6881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6786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2001</v>
      </c>
      <c r="D484" s="281" t="s">
        <v>478</v>
      </c>
      <c r="E484" s="282" t="s">
        <v>6882</v>
      </c>
      <c r="F484" s="283" t="s">
        <v>6883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6884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6883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1928</v>
      </c>
      <c r="D486" s="281" t="s">
        <v>478</v>
      </c>
      <c r="E486" s="282" t="s">
        <v>6885</v>
      </c>
      <c r="F486" s="283" t="s">
        <v>6886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6887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6886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1935</v>
      </c>
      <c r="D488" s="229" t="s">
        <v>245</v>
      </c>
      <c r="E488" s="230" t="s">
        <v>6797</v>
      </c>
      <c r="F488" s="231" t="s">
        <v>6798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6888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6800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1988</v>
      </c>
      <c r="D490" s="229" t="s">
        <v>245</v>
      </c>
      <c r="E490" s="230" t="s">
        <v>6801</v>
      </c>
      <c r="F490" s="231" t="s">
        <v>6802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6889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6890</v>
      </c>
      <c r="F492" s="227" t="s">
        <v>6891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SUM(P493:P544)</f>
        <v>0</v>
      </c>
      <c r="Q492" s="221"/>
      <c r="R492" s="222">
        <f>SUM(R493:R544)</f>
        <v>0.52676363999999998</v>
      </c>
      <c r="S492" s="221"/>
      <c r="T492" s="223">
        <f>SUM(T493:T544)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SUM(BK493:BK544)</f>
        <v>0</v>
      </c>
    </row>
    <row r="493" s="2" customFormat="1" ht="37.8" customHeight="1">
      <c r="A493" s="40"/>
      <c r="B493" s="41"/>
      <c r="C493" s="229" t="s">
        <v>6892</v>
      </c>
      <c r="D493" s="229" t="s">
        <v>245</v>
      </c>
      <c r="E493" s="230" t="s">
        <v>6633</v>
      </c>
      <c r="F493" s="231" t="s">
        <v>6634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6893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6636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6894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6895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6896</v>
      </c>
      <c r="D497" s="229" t="s">
        <v>245</v>
      </c>
      <c r="E497" s="230" t="s">
        <v>6662</v>
      </c>
      <c r="F497" s="231" t="s">
        <v>6663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6897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6665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6898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6899</v>
      </c>
      <c r="D500" s="281" t="s">
        <v>478</v>
      </c>
      <c r="E500" s="282" t="s">
        <v>6900</v>
      </c>
      <c r="F500" s="283" t="s">
        <v>6674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6901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6674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24.15" customHeight="1">
      <c r="A502" s="40"/>
      <c r="B502" s="41"/>
      <c r="C502" s="229" t="s">
        <v>6902</v>
      </c>
      <c r="D502" s="229" t="s">
        <v>245</v>
      </c>
      <c r="E502" s="230" t="s">
        <v>6903</v>
      </c>
      <c r="F502" s="231" t="s">
        <v>6904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6905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6906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6907</v>
      </c>
      <c r="G504" s="260"/>
      <c r="H504" s="263">
        <v>7.5999999999999996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110</v>
      </c>
      <c r="AV504" s="14" t="s">
        <v>87</v>
      </c>
      <c r="AW504" s="14" t="s">
        <v>36</v>
      </c>
      <c r="AX504" s="14" t="s">
        <v>85</v>
      </c>
      <c r="AY504" s="269" t="s">
        <v>242</v>
      </c>
    </row>
    <row r="505" s="2" customFormat="1" ht="24.15" customHeight="1">
      <c r="A505" s="40"/>
      <c r="B505" s="41"/>
      <c r="C505" s="281" t="s">
        <v>6908</v>
      </c>
      <c r="D505" s="281" t="s">
        <v>478</v>
      </c>
      <c r="E505" s="282" t="s">
        <v>6909</v>
      </c>
      <c r="F505" s="283" t="s">
        <v>6910</v>
      </c>
      <c r="G505" s="284" t="s">
        <v>262</v>
      </c>
      <c r="H505" s="285">
        <v>4.2300000000000004</v>
      </c>
      <c r="I505" s="286"/>
      <c r="J505" s="287">
        <f>ROUND(I505*H505,2)</f>
        <v>0</v>
      </c>
      <c r="K505" s="283" t="s">
        <v>1</v>
      </c>
      <c r="L505" s="288"/>
      <c r="M505" s="289" t="s">
        <v>1</v>
      </c>
      <c r="N505" s="290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896</v>
      </c>
      <c r="AT505" s="240" t="s">
        <v>478</v>
      </c>
      <c r="AU505" s="240" t="s">
        <v>110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1097</v>
      </c>
      <c r="BM505" s="240" t="s">
        <v>6911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6910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110</v>
      </c>
    </row>
    <row r="507" s="2" customFormat="1" ht="24.15" customHeight="1">
      <c r="A507" s="40"/>
      <c r="B507" s="41"/>
      <c r="C507" s="281" t="s">
        <v>6912</v>
      </c>
      <c r="D507" s="281" t="s">
        <v>478</v>
      </c>
      <c r="E507" s="282" t="s">
        <v>6913</v>
      </c>
      <c r="F507" s="283" t="s">
        <v>6914</v>
      </c>
      <c r="G507" s="284" t="s">
        <v>262</v>
      </c>
      <c r="H507" s="285">
        <v>3.3700000000000001</v>
      </c>
      <c r="I507" s="286"/>
      <c r="J507" s="287">
        <f>ROUND(I507*H507,2)</f>
        <v>0</v>
      </c>
      <c r="K507" s="283" t="s">
        <v>1</v>
      </c>
      <c r="L507" s="288"/>
      <c r="M507" s="289" t="s">
        <v>1</v>
      </c>
      <c r="N507" s="290" t="s">
        <v>43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896</v>
      </c>
      <c r="AT507" s="240" t="s">
        <v>478</v>
      </c>
      <c r="AU507" s="240" t="s">
        <v>110</v>
      </c>
      <c r="AY507" s="19" t="s">
        <v>242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9" t="s">
        <v>85</v>
      </c>
      <c r="BK507" s="241">
        <f>ROUND(I507*H507,2)</f>
        <v>0</v>
      </c>
      <c r="BL507" s="19" t="s">
        <v>1097</v>
      </c>
      <c r="BM507" s="240" t="s">
        <v>6915</v>
      </c>
    </row>
    <row r="508" s="2" customFormat="1">
      <c r="A508" s="40"/>
      <c r="B508" s="41"/>
      <c r="C508" s="42"/>
      <c r="D508" s="242" t="s">
        <v>252</v>
      </c>
      <c r="E508" s="42"/>
      <c r="F508" s="243" t="s">
        <v>6914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252</v>
      </c>
      <c r="AU508" s="19" t="s">
        <v>110</v>
      </c>
    </row>
    <row r="509" s="2" customFormat="1" ht="24.15" customHeight="1">
      <c r="A509" s="40"/>
      <c r="B509" s="41"/>
      <c r="C509" s="229" t="s">
        <v>6916</v>
      </c>
      <c r="D509" s="229" t="s">
        <v>245</v>
      </c>
      <c r="E509" s="230" t="s">
        <v>6917</v>
      </c>
      <c r="F509" s="231" t="s">
        <v>6918</v>
      </c>
      <c r="G509" s="232" t="s">
        <v>262</v>
      </c>
      <c r="H509" s="233">
        <v>10.460000000000001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1097</v>
      </c>
      <c r="AT509" s="240" t="s">
        <v>245</v>
      </c>
      <c r="AU509" s="240" t="s">
        <v>110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1097</v>
      </c>
      <c r="BM509" s="240" t="s">
        <v>6919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6920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110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6921</v>
      </c>
      <c r="G511" s="260"/>
      <c r="H511" s="263">
        <v>10.460000000000001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110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24.15" customHeight="1">
      <c r="A512" s="40"/>
      <c r="B512" s="41"/>
      <c r="C512" s="281" t="s">
        <v>6922</v>
      </c>
      <c r="D512" s="281" t="s">
        <v>478</v>
      </c>
      <c r="E512" s="282" t="s">
        <v>6923</v>
      </c>
      <c r="F512" s="283" t="s">
        <v>6924</v>
      </c>
      <c r="G512" s="284" t="s">
        <v>262</v>
      </c>
      <c r="H512" s="285">
        <v>6.8899999999999997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110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6925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6924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110</v>
      </c>
    </row>
    <row r="514" s="2" customFormat="1" ht="24.15" customHeight="1">
      <c r="A514" s="40"/>
      <c r="B514" s="41"/>
      <c r="C514" s="281" t="s">
        <v>6926</v>
      </c>
      <c r="D514" s="281" t="s">
        <v>478</v>
      </c>
      <c r="E514" s="282" t="s">
        <v>6927</v>
      </c>
      <c r="F514" s="283" t="s">
        <v>6928</v>
      </c>
      <c r="G514" s="284" t="s">
        <v>262</v>
      </c>
      <c r="H514" s="285">
        <v>3.5699999999999998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6929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6928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24.15" customHeight="1">
      <c r="A516" s="40"/>
      <c r="B516" s="41"/>
      <c r="C516" s="229" t="s">
        <v>6930</v>
      </c>
      <c r="D516" s="229" t="s">
        <v>245</v>
      </c>
      <c r="E516" s="230" t="s">
        <v>6931</v>
      </c>
      <c r="F516" s="231" t="s">
        <v>6932</v>
      </c>
      <c r="G516" s="232" t="s">
        <v>262</v>
      </c>
      <c r="H516" s="233">
        <v>4.9400000000000004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1097</v>
      </c>
      <c r="AT516" s="240" t="s">
        <v>245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6933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6934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24.15" customHeight="1">
      <c r="A518" s="40"/>
      <c r="B518" s="41"/>
      <c r="C518" s="281" t="s">
        <v>6935</v>
      </c>
      <c r="D518" s="281" t="s">
        <v>478</v>
      </c>
      <c r="E518" s="282" t="s">
        <v>6936</v>
      </c>
      <c r="F518" s="283" t="s">
        <v>6937</v>
      </c>
      <c r="G518" s="284" t="s">
        <v>262</v>
      </c>
      <c r="H518" s="285">
        <v>4.9400000000000004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6938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6937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 ht="37.8" customHeight="1">
      <c r="A520" s="40"/>
      <c r="B520" s="41"/>
      <c r="C520" s="229" t="s">
        <v>6939</v>
      </c>
      <c r="D520" s="229" t="s">
        <v>245</v>
      </c>
      <c r="E520" s="230" t="s">
        <v>6940</v>
      </c>
      <c r="F520" s="231" t="s">
        <v>6941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1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110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6942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6943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110</v>
      </c>
    </row>
    <row r="522" s="2" customFormat="1" ht="33" customHeight="1">
      <c r="A522" s="40"/>
      <c r="B522" s="41"/>
      <c r="C522" s="281" t="s">
        <v>6944</v>
      </c>
      <c r="D522" s="281" t="s">
        <v>478</v>
      </c>
      <c r="E522" s="282" t="s">
        <v>6945</v>
      </c>
      <c r="F522" s="283" t="s">
        <v>6946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110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6947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6946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110</v>
      </c>
    </row>
    <row r="524" s="2" customFormat="1" ht="37.8" customHeight="1">
      <c r="A524" s="40"/>
      <c r="B524" s="41"/>
      <c r="C524" s="281" t="s">
        <v>6948</v>
      </c>
      <c r="D524" s="281" t="s">
        <v>478</v>
      </c>
      <c r="E524" s="282" t="s">
        <v>6949</v>
      </c>
      <c r="F524" s="283" t="s">
        <v>6950</v>
      </c>
      <c r="G524" s="284" t="s">
        <v>360</v>
      </c>
      <c r="H524" s="285">
        <v>1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110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6951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6950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110</v>
      </c>
    </row>
    <row r="526" s="2" customFormat="1" ht="37.8" customHeight="1">
      <c r="A526" s="40"/>
      <c r="B526" s="41"/>
      <c r="C526" s="229" t="s">
        <v>6952</v>
      </c>
      <c r="D526" s="229" t="s">
        <v>245</v>
      </c>
      <c r="E526" s="230" t="s">
        <v>6953</v>
      </c>
      <c r="F526" s="231" t="s">
        <v>6954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6955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6956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6957</v>
      </c>
      <c r="D528" s="281" t="s">
        <v>478</v>
      </c>
      <c r="E528" s="282" t="s">
        <v>6958</v>
      </c>
      <c r="F528" s="283" t="s">
        <v>6959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6960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6959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6961</v>
      </c>
      <c r="D530" s="229" t="s">
        <v>245</v>
      </c>
      <c r="E530" s="230" t="s">
        <v>6962</v>
      </c>
      <c r="F530" s="231" t="s">
        <v>6963</v>
      </c>
      <c r="G530" s="232" t="s">
        <v>262</v>
      </c>
      <c r="H530" s="233">
        <v>7.5999999999999996</v>
      </c>
      <c r="I530" s="234"/>
      <c r="J530" s="235">
        <f>ROUND(I530*H530,2)</f>
        <v>0</v>
      </c>
      <c r="K530" s="231" t="s">
        <v>1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0.0013400000000000001</v>
      </c>
      <c r="R530" s="238">
        <f>Q530*H530</f>
        <v>0.010184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6964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6965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 ht="37.8" customHeight="1">
      <c r="A532" s="40"/>
      <c r="B532" s="41"/>
      <c r="C532" s="229" t="s">
        <v>6966</v>
      </c>
      <c r="D532" s="229" t="s">
        <v>245</v>
      </c>
      <c r="E532" s="230" t="s">
        <v>6967</v>
      </c>
      <c r="F532" s="231" t="s">
        <v>6968</v>
      </c>
      <c r="G532" s="232" t="s">
        <v>262</v>
      </c>
      <c r="H532" s="233">
        <v>10.460000000000001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0.00156</v>
      </c>
      <c r="R532" s="238">
        <f>Q532*H532</f>
        <v>0.016317600000000002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110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6969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6970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110</v>
      </c>
    </row>
    <row r="534" s="2" customFormat="1" ht="37.8" customHeight="1">
      <c r="A534" s="40"/>
      <c r="B534" s="41"/>
      <c r="C534" s="229" t="s">
        <v>6971</v>
      </c>
      <c r="D534" s="229" t="s">
        <v>245</v>
      </c>
      <c r="E534" s="230" t="s">
        <v>6972</v>
      </c>
      <c r="F534" s="231" t="s">
        <v>6973</v>
      </c>
      <c r="G534" s="232" t="s">
        <v>262</v>
      </c>
      <c r="H534" s="233">
        <v>4.9400000000000004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0.0016100000000000001</v>
      </c>
      <c r="R534" s="238">
        <f>Q534*H534</f>
        <v>0.0079534000000000011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110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6974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6975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110</v>
      </c>
    </row>
    <row r="536" s="2" customFormat="1" ht="33" customHeight="1">
      <c r="A536" s="40"/>
      <c r="B536" s="41"/>
      <c r="C536" s="229" t="s">
        <v>6976</v>
      </c>
      <c r="D536" s="229" t="s">
        <v>245</v>
      </c>
      <c r="E536" s="230" t="s">
        <v>6977</v>
      </c>
      <c r="F536" s="231" t="s">
        <v>6978</v>
      </c>
      <c r="G536" s="232" t="s">
        <v>262</v>
      </c>
      <c r="H536" s="233">
        <v>4.1580000000000004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0.00083000000000000001</v>
      </c>
      <c r="R536" s="238">
        <f>Q536*H536</f>
        <v>0.0034511400000000005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110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6979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6980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110</v>
      </c>
    </row>
    <row r="538" s="2" customFormat="1" ht="24.15" customHeight="1">
      <c r="A538" s="40"/>
      <c r="B538" s="41"/>
      <c r="C538" s="229" t="s">
        <v>6981</v>
      </c>
      <c r="D538" s="229" t="s">
        <v>245</v>
      </c>
      <c r="E538" s="230" t="s">
        <v>6982</v>
      </c>
      <c r="F538" s="231" t="s">
        <v>6983</v>
      </c>
      <c r="G538" s="232" t="s">
        <v>248</v>
      </c>
      <c r="H538" s="233">
        <v>29.620000000000001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0.01602</v>
      </c>
      <c r="R538" s="238">
        <f>Q538*H538</f>
        <v>0.4745124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110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6984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6985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110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6986</v>
      </c>
      <c r="G540" s="260"/>
      <c r="H540" s="263">
        <v>13.779999999999999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110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6987</v>
      </c>
      <c r="G541" s="260"/>
      <c r="H541" s="263">
        <v>15.84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110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29.620000000000001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110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2" customFormat="1" ht="16.5" customHeight="1">
      <c r="A543" s="40"/>
      <c r="B543" s="41"/>
      <c r="C543" s="229" t="s">
        <v>6988</v>
      </c>
      <c r="D543" s="229" t="s">
        <v>245</v>
      </c>
      <c r="E543" s="230" t="s">
        <v>6989</v>
      </c>
      <c r="F543" s="231" t="s">
        <v>1</v>
      </c>
      <c r="G543" s="232" t="s">
        <v>279</v>
      </c>
      <c r="H543" s="233">
        <v>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6990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6991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2" customFormat="1" ht="20.88" customHeight="1">
      <c r="A545" s="12"/>
      <c r="B545" s="213"/>
      <c r="C545" s="214"/>
      <c r="D545" s="215" t="s">
        <v>77</v>
      </c>
      <c r="E545" s="227" t="s">
        <v>6992</v>
      </c>
      <c r="F545" s="227" t="s">
        <v>6993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P546</f>
        <v>0</v>
      </c>
      <c r="Q545" s="221"/>
      <c r="R545" s="222">
        <f>R546</f>
        <v>0.037754700000000002</v>
      </c>
      <c r="S545" s="221"/>
      <c r="T545" s="223">
        <f>T546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87</v>
      </c>
      <c r="AT545" s="225" t="s">
        <v>77</v>
      </c>
      <c r="AU545" s="225" t="s">
        <v>87</v>
      </c>
      <c r="AY545" s="224" t="s">
        <v>242</v>
      </c>
      <c r="BK545" s="226">
        <f>BK546</f>
        <v>0</v>
      </c>
    </row>
    <row r="546" s="17" customFormat="1" ht="20.88" customHeight="1">
      <c r="A546" s="17"/>
      <c r="B546" s="312"/>
      <c r="C546" s="313"/>
      <c r="D546" s="314" t="s">
        <v>77</v>
      </c>
      <c r="E546" s="314" t="s">
        <v>6994</v>
      </c>
      <c r="F546" s="314" t="s">
        <v>6995</v>
      </c>
      <c r="G546" s="313"/>
      <c r="H546" s="313"/>
      <c r="I546" s="315"/>
      <c r="J546" s="316">
        <f>BK546</f>
        <v>0</v>
      </c>
      <c r="K546" s="313"/>
      <c r="L546" s="317"/>
      <c r="M546" s="318"/>
      <c r="N546" s="319"/>
      <c r="O546" s="319"/>
      <c r="P546" s="320">
        <f>SUM(P547:P642)</f>
        <v>0</v>
      </c>
      <c r="Q546" s="319"/>
      <c r="R546" s="320">
        <f>SUM(R547:R642)</f>
        <v>0.037754700000000002</v>
      </c>
      <c r="S546" s="319"/>
      <c r="T546" s="321">
        <f>SUM(T547:T642)</f>
        <v>0</v>
      </c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R546" s="322" t="s">
        <v>87</v>
      </c>
      <c r="AT546" s="323" t="s">
        <v>77</v>
      </c>
      <c r="AU546" s="323" t="s">
        <v>110</v>
      </c>
      <c r="AY546" s="322" t="s">
        <v>242</v>
      </c>
      <c r="BK546" s="324">
        <f>SUM(BK547:BK642)</f>
        <v>0</v>
      </c>
    </row>
    <row r="547" s="2" customFormat="1" ht="24.15" customHeight="1">
      <c r="A547" s="40"/>
      <c r="B547" s="41"/>
      <c r="C547" s="229" t="s">
        <v>1941</v>
      </c>
      <c r="D547" s="229" t="s">
        <v>245</v>
      </c>
      <c r="E547" s="230" t="s">
        <v>6917</v>
      </c>
      <c r="F547" s="231" t="s">
        <v>6918</v>
      </c>
      <c r="G547" s="232" t="s">
        <v>262</v>
      </c>
      <c r="H547" s="233">
        <v>2.25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6996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6920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6997</v>
      </c>
      <c r="G549" s="260"/>
      <c r="H549" s="263">
        <v>2.25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250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5406</v>
      </c>
      <c r="D550" s="281" t="s">
        <v>478</v>
      </c>
      <c r="E550" s="282" t="s">
        <v>6998</v>
      </c>
      <c r="F550" s="283" t="s">
        <v>6999</v>
      </c>
      <c r="G550" s="284" t="s">
        <v>262</v>
      </c>
      <c r="H550" s="285">
        <v>1.73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250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7000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6999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250</v>
      </c>
    </row>
    <row r="552" s="2" customFormat="1" ht="24.15" customHeight="1">
      <c r="A552" s="40"/>
      <c r="B552" s="41"/>
      <c r="C552" s="281" t="s">
        <v>5410</v>
      </c>
      <c r="D552" s="281" t="s">
        <v>478</v>
      </c>
      <c r="E552" s="282" t="s">
        <v>7001</v>
      </c>
      <c r="F552" s="283" t="s">
        <v>7002</v>
      </c>
      <c r="G552" s="284" t="s">
        <v>262</v>
      </c>
      <c r="H552" s="285">
        <v>0.52000000000000002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7003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7002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2" customFormat="1" ht="24.15" customHeight="1">
      <c r="A554" s="40"/>
      <c r="B554" s="41"/>
      <c r="C554" s="229" t="s">
        <v>5414</v>
      </c>
      <c r="D554" s="229" t="s">
        <v>245</v>
      </c>
      <c r="E554" s="230" t="s">
        <v>6931</v>
      </c>
      <c r="F554" s="231" t="s">
        <v>6932</v>
      </c>
      <c r="G554" s="232" t="s">
        <v>262</v>
      </c>
      <c r="H554" s="233">
        <v>21.27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250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7004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6934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250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7005</v>
      </c>
      <c r="G556" s="260"/>
      <c r="H556" s="263">
        <v>21.27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250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5418</v>
      </c>
      <c r="D557" s="281" t="s">
        <v>478</v>
      </c>
      <c r="E557" s="282" t="s">
        <v>7006</v>
      </c>
      <c r="F557" s="283" t="s">
        <v>7007</v>
      </c>
      <c r="G557" s="284" t="s">
        <v>262</v>
      </c>
      <c r="H557" s="285">
        <v>9.6600000000000001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7008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7007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5422</v>
      </c>
      <c r="D559" s="281" t="s">
        <v>478</v>
      </c>
      <c r="E559" s="282" t="s">
        <v>7009</v>
      </c>
      <c r="F559" s="283" t="s">
        <v>7010</v>
      </c>
      <c r="G559" s="284" t="s">
        <v>262</v>
      </c>
      <c r="H559" s="285">
        <v>0.5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7011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7010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24.15" customHeight="1">
      <c r="A561" s="40"/>
      <c r="B561" s="41"/>
      <c r="C561" s="281" t="s">
        <v>5429</v>
      </c>
      <c r="D561" s="281" t="s">
        <v>478</v>
      </c>
      <c r="E561" s="282" t="s">
        <v>7012</v>
      </c>
      <c r="F561" s="283" t="s">
        <v>7013</v>
      </c>
      <c r="G561" s="284" t="s">
        <v>262</v>
      </c>
      <c r="H561" s="285">
        <v>4.25</v>
      </c>
      <c r="I561" s="286"/>
      <c r="J561" s="287">
        <f>ROUND(I561*H561,2)</f>
        <v>0</v>
      </c>
      <c r="K561" s="283" t="s">
        <v>1</v>
      </c>
      <c r="L561" s="288"/>
      <c r="M561" s="289" t="s">
        <v>1</v>
      </c>
      <c r="N561" s="290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896</v>
      </c>
      <c r="AT561" s="240" t="s">
        <v>478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7014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7013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2" customFormat="1" ht="24.15" customHeight="1">
      <c r="A563" s="40"/>
      <c r="B563" s="41"/>
      <c r="C563" s="281" t="s">
        <v>5434</v>
      </c>
      <c r="D563" s="281" t="s">
        <v>478</v>
      </c>
      <c r="E563" s="282" t="s">
        <v>7015</v>
      </c>
      <c r="F563" s="283" t="s">
        <v>7016</v>
      </c>
      <c r="G563" s="284" t="s">
        <v>262</v>
      </c>
      <c r="H563" s="285">
        <v>1.8400000000000001</v>
      </c>
      <c r="I563" s="286"/>
      <c r="J563" s="287">
        <f>ROUND(I563*H563,2)</f>
        <v>0</v>
      </c>
      <c r="K563" s="283" t="s">
        <v>1</v>
      </c>
      <c r="L563" s="288"/>
      <c r="M563" s="289" t="s">
        <v>1</v>
      </c>
      <c r="N563" s="290" t="s">
        <v>43</v>
      </c>
      <c r="O563" s="93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896</v>
      </c>
      <c r="AT563" s="240" t="s">
        <v>478</v>
      </c>
      <c r="AU563" s="240" t="s">
        <v>250</v>
      </c>
      <c r="AY563" s="19" t="s">
        <v>242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85</v>
      </c>
      <c r="BK563" s="241">
        <f>ROUND(I563*H563,2)</f>
        <v>0</v>
      </c>
      <c r="BL563" s="19" t="s">
        <v>1097</v>
      </c>
      <c r="BM563" s="240" t="s">
        <v>7017</v>
      </c>
    </row>
    <row r="564" s="2" customFormat="1">
      <c r="A564" s="40"/>
      <c r="B564" s="41"/>
      <c r="C564" s="42"/>
      <c r="D564" s="242" t="s">
        <v>252</v>
      </c>
      <c r="E564" s="42"/>
      <c r="F564" s="243" t="s">
        <v>7016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252</v>
      </c>
      <c r="AU564" s="19" t="s">
        <v>250</v>
      </c>
    </row>
    <row r="565" s="2" customFormat="1" ht="24.15" customHeight="1">
      <c r="A565" s="40"/>
      <c r="B565" s="41"/>
      <c r="C565" s="281" t="s">
        <v>5439</v>
      </c>
      <c r="D565" s="281" t="s">
        <v>478</v>
      </c>
      <c r="E565" s="282" t="s">
        <v>7018</v>
      </c>
      <c r="F565" s="283" t="s">
        <v>7019</v>
      </c>
      <c r="G565" s="284" t="s">
        <v>262</v>
      </c>
      <c r="H565" s="285">
        <v>2.1200000000000001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7020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7019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5445</v>
      </c>
      <c r="D567" s="281" t="s">
        <v>478</v>
      </c>
      <c r="E567" s="282" t="s">
        <v>7021</v>
      </c>
      <c r="F567" s="283" t="s">
        <v>7022</v>
      </c>
      <c r="G567" s="284" t="s">
        <v>262</v>
      </c>
      <c r="H567" s="285">
        <v>2.8999999999999999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7023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7022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5450</v>
      </c>
      <c r="D569" s="281" t="s">
        <v>478</v>
      </c>
      <c r="E569" s="282" t="s">
        <v>7024</v>
      </c>
      <c r="F569" s="283" t="s">
        <v>7025</v>
      </c>
      <c r="G569" s="284" t="s">
        <v>262</v>
      </c>
      <c r="H569" s="285">
        <v>0.23000000000000001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7026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7025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5454</v>
      </c>
      <c r="D571" s="281" t="s">
        <v>478</v>
      </c>
      <c r="E571" s="282" t="s">
        <v>7027</v>
      </c>
      <c r="F571" s="283" t="s">
        <v>7028</v>
      </c>
      <c r="G571" s="284" t="s">
        <v>262</v>
      </c>
      <c r="H571" s="285">
        <v>0.26000000000000001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7029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7028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29" t="s">
        <v>7030</v>
      </c>
      <c r="D573" s="229" t="s">
        <v>245</v>
      </c>
      <c r="E573" s="230" t="s">
        <v>7031</v>
      </c>
      <c r="F573" s="231" t="s">
        <v>7032</v>
      </c>
      <c r="G573" s="232" t="s">
        <v>360</v>
      </c>
      <c r="H573" s="233">
        <v>16</v>
      </c>
      <c r="I573" s="234"/>
      <c r="J573" s="235">
        <f>ROUND(I573*H573,2)</f>
        <v>0</v>
      </c>
      <c r="K573" s="231" t="s">
        <v>1</v>
      </c>
      <c r="L573" s="46"/>
      <c r="M573" s="236" t="s">
        <v>1</v>
      </c>
      <c r="N573" s="237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1097</v>
      </c>
      <c r="AT573" s="240" t="s">
        <v>245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7033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7034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7035</v>
      </c>
      <c r="G575" s="260"/>
      <c r="H575" s="263">
        <v>16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250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7036</v>
      </c>
      <c r="D576" s="281" t="s">
        <v>478</v>
      </c>
      <c r="E576" s="282" t="s">
        <v>7037</v>
      </c>
      <c r="F576" s="283" t="s">
        <v>7038</v>
      </c>
      <c r="G576" s="284" t="s">
        <v>360</v>
      </c>
      <c r="H576" s="285">
        <v>2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7039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7038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81" t="s">
        <v>7040</v>
      </c>
      <c r="D578" s="281" t="s">
        <v>478</v>
      </c>
      <c r="E578" s="282" t="s">
        <v>7041</v>
      </c>
      <c r="F578" s="283" t="s">
        <v>7042</v>
      </c>
      <c r="G578" s="284" t="s">
        <v>360</v>
      </c>
      <c r="H578" s="285">
        <v>2</v>
      </c>
      <c r="I578" s="286"/>
      <c r="J578" s="287">
        <f>ROUND(I578*H578,2)</f>
        <v>0</v>
      </c>
      <c r="K578" s="283" t="s">
        <v>1</v>
      </c>
      <c r="L578" s="288"/>
      <c r="M578" s="289" t="s">
        <v>1</v>
      </c>
      <c r="N578" s="290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896</v>
      </c>
      <c r="AT578" s="240" t="s">
        <v>478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7043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7042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2" customFormat="1" ht="24.15" customHeight="1">
      <c r="A580" s="40"/>
      <c r="B580" s="41"/>
      <c r="C580" s="281" t="s">
        <v>7044</v>
      </c>
      <c r="D580" s="281" t="s">
        <v>478</v>
      </c>
      <c r="E580" s="282" t="s">
        <v>7045</v>
      </c>
      <c r="F580" s="283" t="s">
        <v>7046</v>
      </c>
      <c r="G580" s="284" t="s">
        <v>360</v>
      </c>
      <c r="H580" s="285">
        <v>1</v>
      </c>
      <c r="I580" s="286"/>
      <c r="J580" s="287">
        <f>ROUND(I580*H580,2)</f>
        <v>0</v>
      </c>
      <c r="K580" s="283" t="s">
        <v>1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896</v>
      </c>
      <c r="AT580" s="240" t="s">
        <v>478</v>
      </c>
      <c r="AU580" s="240" t="s">
        <v>250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7047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7046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250</v>
      </c>
    </row>
    <row r="582" s="2" customFormat="1" ht="24.15" customHeight="1">
      <c r="A582" s="40"/>
      <c r="B582" s="41"/>
      <c r="C582" s="281" t="s">
        <v>7048</v>
      </c>
      <c r="D582" s="281" t="s">
        <v>478</v>
      </c>
      <c r="E582" s="282" t="s">
        <v>7049</v>
      </c>
      <c r="F582" s="283" t="s">
        <v>7050</v>
      </c>
      <c r="G582" s="284" t="s">
        <v>360</v>
      </c>
      <c r="H582" s="285">
        <v>2</v>
      </c>
      <c r="I582" s="286"/>
      <c r="J582" s="287">
        <f>ROUND(I582*H582,2)</f>
        <v>0</v>
      </c>
      <c r="K582" s="283" t="s">
        <v>1</v>
      </c>
      <c r="L582" s="288"/>
      <c r="M582" s="289" t="s">
        <v>1</v>
      </c>
      <c r="N582" s="290" t="s">
        <v>43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896</v>
      </c>
      <c r="AT582" s="240" t="s">
        <v>478</v>
      </c>
      <c r="AU582" s="240" t="s">
        <v>250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7051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7050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250</v>
      </c>
    </row>
    <row r="584" s="2" customFormat="1" ht="24.15" customHeight="1">
      <c r="A584" s="40"/>
      <c r="B584" s="41"/>
      <c r="C584" s="281" t="s">
        <v>7052</v>
      </c>
      <c r="D584" s="281" t="s">
        <v>478</v>
      </c>
      <c r="E584" s="282" t="s">
        <v>7053</v>
      </c>
      <c r="F584" s="283" t="s">
        <v>7054</v>
      </c>
      <c r="G584" s="284" t="s">
        <v>360</v>
      </c>
      <c r="H584" s="285">
        <v>2</v>
      </c>
      <c r="I584" s="286"/>
      <c r="J584" s="287">
        <f>ROUND(I584*H584,2)</f>
        <v>0</v>
      </c>
      <c r="K584" s="283" t="s">
        <v>1</v>
      </c>
      <c r="L584" s="288"/>
      <c r="M584" s="289" t="s">
        <v>1</v>
      </c>
      <c r="N584" s="290" t="s">
        <v>43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896</v>
      </c>
      <c r="AT584" s="240" t="s">
        <v>478</v>
      </c>
      <c r="AU584" s="240" t="s">
        <v>250</v>
      </c>
      <c r="AY584" s="19" t="s">
        <v>242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85</v>
      </c>
      <c r="BK584" s="241">
        <f>ROUND(I584*H584,2)</f>
        <v>0</v>
      </c>
      <c r="BL584" s="19" t="s">
        <v>1097</v>
      </c>
      <c r="BM584" s="240" t="s">
        <v>7055</v>
      </c>
    </row>
    <row r="585" s="2" customFormat="1">
      <c r="A585" s="40"/>
      <c r="B585" s="41"/>
      <c r="C585" s="42"/>
      <c r="D585" s="242" t="s">
        <v>252</v>
      </c>
      <c r="E585" s="42"/>
      <c r="F585" s="243" t="s">
        <v>7054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252</v>
      </c>
      <c r="AU585" s="19" t="s">
        <v>250</v>
      </c>
    </row>
    <row r="586" s="2" customFormat="1" ht="24.15" customHeight="1">
      <c r="A586" s="40"/>
      <c r="B586" s="41"/>
      <c r="C586" s="281" t="s">
        <v>7056</v>
      </c>
      <c r="D586" s="281" t="s">
        <v>478</v>
      </c>
      <c r="E586" s="282" t="s">
        <v>7057</v>
      </c>
      <c r="F586" s="283" t="s">
        <v>7058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250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7059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7058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250</v>
      </c>
    </row>
    <row r="588" s="2" customFormat="1" ht="24.15" customHeight="1">
      <c r="A588" s="40"/>
      <c r="B588" s="41"/>
      <c r="C588" s="281" t="s">
        <v>7060</v>
      </c>
      <c r="D588" s="281" t="s">
        <v>478</v>
      </c>
      <c r="E588" s="282" t="s">
        <v>7061</v>
      </c>
      <c r="F588" s="283" t="s">
        <v>7062</v>
      </c>
      <c r="G588" s="284" t="s">
        <v>360</v>
      </c>
      <c r="H588" s="285">
        <v>2</v>
      </c>
      <c r="I588" s="286"/>
      <c r="J588" s="287">
        <f>ROUND(I588*H588,2)</f>
        <v>0</v>
      </c>
      <c r="K588" s="283" t="s">
        <v>1</v>
      </c>
      <c r="L588" s="288"/>
      <c r="M588" s="289" t="s">
        <v>1</v>
      </c>
      <c r="N588" s="290" t="s">
        <v>43</v>
      </c>
      <c r="O588" s="93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896</v>
      </c>
      <c r="AT588" s="240" t="s">
        <v>478</v>
      </c>
      <c r="AU588" s="240" t="s">
        <v>250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7063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7062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250</v>
      </c>
    </row>
    <row r="590" s="2" customFormat="1" ht="24.15" customHeight="1">
      <c r="A590" s="40"/>
      <c r="B590" s="41"/>
      <c r="C590" s="281" t="s">
        <v>7064</v>
      </c>
      <c r="D590" s="281" t="s">
        <v>478</v>
      </c>
      <c r="E590" s="282" t="s">
        <v>7065</v>
      </c>
      <c r="F590" s="283" t="s">
        <v>7066</v>
      </c>
      <c r="G590" s="284" t="s">
        <v>360</v>
      </c>
      <c r="H590" s="285">
        <v>1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896</v>
      </c>
      <c r="AT590" s="240" t="s">
        <v>478</v>
      </c>
      <c r="AU590" s="240" t="s">
        <v>250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1097</v>
      </c>
      <c r="BM590" s="240" t="s">
        <v>7067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7066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250</v>
      </c>
    </row>
    <row r="592" s="2" customFormat="1" ht="24.15" customHeight="1">
      <c r="A592" s="40"/>
      <c r="B592" s="41"/>
      <c r="C592" s="281" t="s">
        <v>7068</v>
      </c>
      <c r="D592" s="281" t="s">
        <v>478</v>
      </c>
      <c r="E592" s="282" t="s">
        <v>7069</v>
      </c>
      <c r="F592" s="283" t="s">
        <v>7070</v>
      </c>
      <c r="G592" s="284" t="s">
        <v>360</v>
      </c>
      <c r="H592" s="285">
        <v>1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250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7071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7070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250</v>
      </c>
    </row>
    <row r="594" s="2" customFormat="1" ht="37.8" customHeight="1">
      <c r="A594" s="40"/>
      <c r="B594" s="41"/>
      <c r="C594" s="281" t="s">
        <v>7072</v>
      </c>
      <c r="D594" s="281" t="s">
        <v>478</v>
      </c>
      <c r="E594" s="282" t="s">
        <v>7073</v>
      </c>
      <c r="F594" s="283" t="s">
        <v>7074</v>
      </c>
      <c r="G594" s="284" t="s">
        <v>360</v>
      </c>
      <c r="H594" s="285">
        <v>1</v>
      </c>
      <c r="I594" s="286"/>
      <c r="J594" s="287">
        <f>ROUND(I594*H594,2)</f>
        <v>0</v>
      </c>
      <c r="K594" s="283" t="s">
        <v>1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896</v>
      </c>
      <c r="AT594" s="240" t="s">
        <v>478</v>
      </c>
      <c r="AU594" s="240" t="s">
        <v>250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1097</v>
      </c>
      <c r="BM594" s="240" t="s">
        <v>7075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7074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250</v>
      </c>
    </row>
    <row r="596" s="2" customFormat="1" ht="37.8" customHeight="1">
      <c r="A596" s="40"/>
      <c r="B596" s="41"/>
      <c r="C596" s="281" t="s">
        <v>7076</v>
      </c>
      <c r="D596" s="281" t="s">
        <v>478</v>
      </c>
      <c r="E596" s="282" t="s">
        <v>7077</v>
      </c>
      <c r="F596" s="283" t="s">
        <v>7078</v>
      </c>
      <c r="G596" s="284" t="s">
        <v>360</v>
      </c>
      <c r="H596" s="285">
        <v>1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896</v>
      </c>
      <c r="AT596" s="240" t="s">
        <v>478</v>
      </c>
      <c r="AU596" s="240" t="s">
        <v>250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7079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7078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250</v>
      </c>
    </row>
    <row r="598" s="2" customFormat="1" ht="33" customHeight="1">
      <c r="A598" s="40"/>
      <c r="B598" s="41"/>
      <c r="C598" s="229" t="s">
        <v>7080</v>
      </c>
      <c r="D598" s="229" t="s">
        <v>245</v>
      </c>
      <c r="E598" s="230" t="s">
        <v>7081</v>
      </c>
      <c r="F598" s="231" t="s">
        <v>7082</v>
      </c>
      <c r="G598" s="232" t="s">
        <v>360</v>
      </c>
      <c r="H598" s="233">
        <v>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1097</v>
      </c>
      <c r="AT598" s="240" t="s">
        <v>245</v>
      </c>
      <c r="AU598" s="240" t="s">
        <v>250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7083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7084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250</v>
      </c>
    </row>
    <row r="600" s="2" customFormat="1" ht="24.15" customHeight="1">
      <c r="A600" s="40"/>
      <c r="B600" s="41"/>
      <c r="C600" s="281" t="s">
        <v>7085</v>
      </c>
      <c r="D600" s="281" t="s">
        <v>478</v>
      </c>
      <c r="E600" s="282" t="s">
        <v>7086</v>
      </c>
      <c r="F600" s="283" t="s">
        <v>7087</v>
      </c>
      <c r="G600" s="284" t="s">
        <v>360</v>
      </c>
      <c r="H600" s="285">
        <v>1</v>
      </c>
      <c r="I600" s="286"/>
      <c r="J600" s="287">
        <f>ROUND(I600*H600,2)</f>
        <v>0</v>
      </c>
      <c r="K600" s="283" t="s">
        <v>1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896</v>
      </c>
      <c r="AT600" s="240" t="s">
        <v>478</v>
      </c>
      <c r="AU600" s="240" t="s">
        <v>250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1097</v>
      </c>
      <c r="BM600" s="240" t="s">
        <v>7088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7087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250</v>
      </c>
    </row>
    <row r="602" s="2" customFormat="1" ht="37.8" customHeight="1">
      <c r="A602" s="40"/>
      <c r="B602" s="41"/>
      <c r="C602" s="229" t="s">
        <v>5459</v>
      </c>
      <c r="D602" s="229" t="s">
        <v>245</v>
      </c>
      <c r="E602" s="230" t="s">
        <v>6953</v>
      </c>
      <c r="F602" s="231" t="s">
        <v>6954</v>
      </c>
      <c r="G602" s="232" t="s">
        <v>360</v>
      </c>
      <c r="H602" s="233">
        <v>15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1097</v>
      </c>
      <c r="AT602" s="240" t="s">
        <v>245</v>
      </c>
      <c r="AU602" s="240" t="s">
        <v>250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1097</v>
      </c>
      <c r="BM602" s="240" t="s">
        <v>7089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6956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250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7090</v>
      </c>
      <c r="G604" s="260"/>
      <c r="H604" s="263">
        <v>4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250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7091</v>
      </c>
      <c r="G605" s="260"/>
      <c r="H605" s="263">
        <v>11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250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5" customFormat="1">
      <c r="A606" s="15"/>
      <c r="B606" s="270"/>
      <c r="C606" s="271"/>
      <c r="D606" s="242" t="s">
        <v>256</v>
      </c>
      <c r="E606" s="272" t="s">
        <v>1</v>
      </c>
      <c r="F606" s="273" t="s">
        <v>269</v>
      </c>
      <c r="G606" s="271"/>
      <c r="H606" s="274">
        <v>15</v>
      </c>
      <c r="I606" s="275"/>
      <c r="J606" s="271"/>
      <c r="K606" s="271"/>
      <c r="L606" s="276"/>
      <c r="M606" s="277"/>
      <c r="N606" s="278"/>
      <c r="O606" s="278"/>
      <c r="P606" s="278"/>
      <c r="Q606" s="278"/>
      <c r="R606" s="278"/>
      <c r="S606" s="278"/>
      <c r="T606" s="279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0" t="s">
        <v>256</v>
      </c>
      <c r="AU606" s="280" t="s">
        <v>250</v>
      </c>
      <c r="AV606" s="15" t="s">
        <v>250</v>
      </c>
      <c r="AW606" s="15" t="s">
        <v>36</v>
      </c>
      <c r="AX606" s="15" t="s">
        <v>85</v>
      </c>
      <c r="AY606" s="280" t="s">
        <v>242</v>
      </c>
    </row>
    <row r="607" s="2" customFormat="1" ht="24.15" customHeight="1">
      <c r="A607" s="40"/>
      <c r="B607" s="41"/>
      <c r="C607" s="281" t="s">
        <v>5463</v>
      </c>
      <c r="D607" s="281" t="s">
        <v>478</v>
      </c>
      <c r="E607" s="282" t="s">
        <v>7092</v>
      </c>
      <c r="F607" s="283" t="s">
        <v>7093</v>
      </c>
      <c r="G607" s="284" t="s">
        <v>360</v>
      </c>
      <c r="H607" s="285">
        <v>1</v>
      </c>
      <c r="I607" s="286"/>
      <c r="J607" s="287">
        <f>ROUND(I607*H607,2)</f>
        <v>0</v>
      </c>
      <c r="K607" s="283" t="s">
        <v>1</v>
      </c>
      <c r="L607" s="288"/>
      <c r="M607" s="289" t="s">
        <v>1</v>
      </c>
      <c r="N607" s="290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896</v>
      </c>
      <c r="AT607" s="240" t="s">
        <v>478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7094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7093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24.15" customHeight="1">
      <c r="A609" s="40"/>
      <c r="B609" s="41"/>
      <c r="C609" s="281" t="s">
        <v>5468</v>
      </c>
      <c r="D609" s="281" t="s">
        <v>478</v>
      </c>
      <c r="E609" s="282" t="s">
        <v>7095</v>
      </c>
      <c r="F609" s="283" t="s">
        <v>7096</v>
      </c>
      <c r="G609" s="284" t="s">
        <v>360</v>
      </c>
      <c r="H609" s="285">
        <v>1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896</v>
      </c>
      <c r="AT609" s="240" t="s">
        <v>478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7097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7096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24.15" customHeight="1">
      <c r="A611" s="40"/>
      <c r="B611" s="41"/>
      <c r="C611" s="281" t="s">
        <v>5473</v>
      </c>
      <c r="D611" s="281" t="s">
        <v>478</v>
      </c>
      <c r="E611" s="282" t="s">
        <v>7098</v>
      </c>
      <c r="F611" s="283" t="s">
        <v>7099</v>
      </c>
      <c r="G611" s="284" t="s">
        <v>360</v>
      </c>
      <c r="H611" s="285">
        <v>1</v>
      </c>
      <c r="I611" s="286"/>
      <c r="J611" s="287">
        <f>ROUND(I611*H611,2)</f>
        <v>0</v>
      </c>
      <c r="K611" s="283" t="s">
        <v>1</v>
      </c>
      <c r="L611" s="288"/>
      <c r="M611" s="289" t="s">
        <v>1</v>
      </c>
      <c r="N611" s="290" t="s">
        <v>43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896</v>
      </c>
      <c r="AT611" s="240" t="s">
        <v>478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7100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7099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24.15" customHeight="1">
      <c r="A613" s="40"/>
      <c r="B613" s="41"/>
      <c r="C613" s="281" t="s">
        <v>5478</v>
      </c>
      <c r="D613" s="281" t="s">
        <v>478</v>
      </c>
      <c r="E613" s="282" t="s">
        <v>7101</v>
      </c>
      <c r="F613" s="283" t="s">
        <v>7102</v>
      </c>
      <c r="G613" s="284" t="s">
        <v>360</v>
      </c>
      <c r="H613" s="285">
        <v>1</v>
      </c>
      <c r="I613" s="286"/>
      <c r="J613" s="287">
        <f>ROUND(I613*H613,2)</f>
        <v>0</v>
      </c>
      <c r="K613" s="283" t="s">
        <v>1</v>
      </c>
      <c r="L613" s="288"/>
      <c r="M613" s="289" t="s">
        <v>1</v>
      </c>
      <c r="N613" s="290" t="s">
        <v>43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896</v>
      </c>
      <c r="AT613" s="240" t="s">
        <v>478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7103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7102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24.15" customHeight="1">
      <c r="A615" s="40"/>
      <c r="B615" s="41"/>
      <c r="C615" s="281" t="s">
        <v>5483</v>
      </c>
      <c r="D615" s="281" t="s">
        <v>478</v>
      </c>
      <c r="E615" s="282" t="s">
        <v>7104</v>
      </c>
      <c r="F615" s="283" t="s">
        <v>7105</v>
      </c>
      <c r="G615" s="284" t="s">
        <v>360</v>
      </c>
      <c r="H615" s="285">
        <v>4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250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7106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7105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250</v>
      </c>
    </row>
    <row r="617" s="2" customFormat="1" ht="24.15" customHeight="1">
      <c r="A617" s="40"/>
      <c r="B617" s="41"/>
      <c r="C617" s="281" t="s">
        <v>5487</v>
      </c>
      <c r="D617" s="281" t="s">
        <v>478</v>
      </c>
      <c r="E617" s="282" t="s">
        <v>7107</v>
      </c>
      <c r="F617" s="283" t="s">
        <v>7108</v>
      </c>
      <c r="G617" s="284" t="s">
        <v>360</v>
      </c>
      <c r="H617" s="285">
        <v>1</v>
      </c>
      <c r="I617" s="286"/>
      <c r="J617" s="287">
        <f>ROUND(I617*H617,2)</f>
        <v>0</v>
      </c>
      <c r="K617" s="283" t="s">
        <v>1</v>
      </c>
      <c r="L617" s="288"/>
      <c r="M617" s="289" t="s">
        <v>1</v>
      </c>
      <c r="N617" s="290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</v>
      </c>
      <c r="T617" s="239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896</v>
      </c>
      <c r="AT617" s="240" t="s">
        <v>478</v>
      </c>
      <c r="AU617" s="240" t="s">
        <v>250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7109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7108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250</v>
      </c>
    </row>
    <row r="619" s="2" customFormat="1" ht="24.15" customHeight="1">
      <c r="A619" s="40"/>
      <c r="B619" s="41"/>
      <c r="C619" s="281" t="s">
        <v>5493</v>
      </c>
      <c r="D619" s="281" t="s">
        <v>478</v>
      </c>
      <c r="E619" s="282" t="s">
        <v>7110</v>
      </c>
      <c r="F619" s="283" t="s">
        <v>7111</v>
      </c>
      <c r="G619" s="284" t="s">
        <v>360</v>
      </c>
      <c r="H619" s="285">
        <v>1</v>
      </c>
      <c r="I619" s="286"/>
      <c r="J619" s="287">
        <f>ROUND(I619*H619,2)</f>
        <v>0</v>
      </c>
      <c r="K619" s="283" t="s">
        <v>1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250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7112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7111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250</v>
      </c>
    </row>
    <row r="621" s="2" customFormat="1" ht="24.15" customHeight="1">
      <c r="A621" s="40"/>
      <c r="B621" s="41"/>
      <c r="C621" s="281" t="s">
        <v>5497</v>
      </c>
      <c r="D621" s="281" t="s">
        <v>478</v>
      </c>
      <c r="E621" s="282" t="s">
        <v>7113</v>
      </c>
      <c r="F621" s="283" t="s">
        <v>7114</v>
      </c>
      <c r="G621" s="284" t="s">
        <v>360</v>
      </c>
      <c r="H621" s="285">
        <v>2</v>
      </c>
      <c r="I621" s="286"/>
      <c r="J621" s="287">
        <f>ROUND(I621*H621,2)</f>
        <v>0</v>
      </c>
      <c r="K621" s="283" t="s">
        <v>1</v>
      </c>
      <c r="L621" s="288"/>
      <c r="M621" s="289" t="s">
        <v>1</v>
      </c>
      <c r="N621" s="290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896</v>
      </c>
      <c r="AT621" s="240" t="s">
        <v>478</v>
      </c>
      <c r="AU621" s="240" t="s">
        <v>250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7115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7114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250</v>
      </c>
    </row>
    <row r="623" s="2" customFormat="1" ht="24.15" customHeight="1">
      <c r="A623" s="40"/>
      <c r="B623" s="41"/>
      <c r="C623" s="281" t="s">
        <v>5502</v>
      </c>
      <c r="D623" s="281" t="s">
        <v>478</v>
      </c>
      <c r="E623" s="282" t="s">
        <v>7116</v>
      </c>
      <c r="F623" s="283" t="s">
        <v>7117</v>
      </c>
      <c r="G623" s="284" t="s">
        <v>360</v>
      </c>
      <c r="H623" s="285">
        <v>1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250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7118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7117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250</v>
      </c>
    </row>
    <row r="625" s="2" customFormat="1" ht="24.15" customHeight="1">
      <c r="A625" s="40"/>
      <c r="B625" s="41"/>
      <c r="C625" s="281" t="s">
        <v>5510</v>
      </c>
      <c r="D625" s="281" t="s">
        <v>478</v>
      </c>
      <c r="E625" s="282" t="s">
        <v>7119</v>
      </c>
      <c r="F625" s="283" t="s">
        <v>7120</v>
      </c>
      <c r="G625" s="284" t="s">
        <v>360</v>
      </c>
      <c r="H625" s="285">
        <v>1</v>
      </c>
      <c r="I625" s="286"/>
      <c r="J625" s="287">
        <f>ROUND(I625*H625,2)</f>
        <v>0</v>
      </c>
      <c r="K625" s="283" t="s">
        <v>1</v>
      </c>
      <c r="L625" s="288"/>
      <c r="M625" s="289" t="s">
        <v>1</v>
      </c>
      <c r="N625" s="290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896</v>
      </c>
      <c r="AT625" s="240" t="s">
        <v>478</v>
      </c>
      <c r="AU625" s="240" t="s">
        <v>250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7121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7120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250</v>
      </c>
    </row>
    <row r="627" s="2" customFormat="1" ht="24.15" customHeight="1">
      <c r="A627" s="40"/>
      <c r="B627" s="41"/>
      <c r="C627" s="281" t="s">
        <v>5515</v>
      </c>
      <c r="D627" s="281" t="s">
        <v>478</v>
      </c>
      <c r="E627" s="282" t="s">
        <v>7122</v>
      </c>
      <c r="F627" s="283" t="s">
        <v>7123</v>
      </c>
      <c r="G627" s="284" t="s">
        <v>360</v>
      </c>
      <c r="H627" s="285">
        <v>1</v>
      </c>
      <c r="I627" s="286"/>
      <c r="J627" s="287">
        <f>ROUND(I627*H627,2)</f>
        <v>0</v>
      </c>
      <c r="K627" s="283" t="s">
        <v>1</v>
      </c>
      <c r="L627" s="288"/>
      <c r="M627" s="289" t="s">
        <v>1</v>
      </c>
      <c r="N627" s="290" t="s">
        <v>43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896</v>
      </c>
      <c r="AT627" s="240" t="s">
        <v>478</v>
      </c>
      <c r="AU627" s="240" t="s">
        <v>250</v>
      </c>
      <c r="AY627" s="19" t="s">
        <v>242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9" t="s">
        <v>85</v>
      </c>
      <c r="BK627" s="241">
        <f>ROUND(I627*H627,2)</f>
        <v>0</v>
      </c>
      <c r="BL627" s="19" t="s">
        <v>1097</v>
      </c>
      <c r="BM627" s="240" t="s">
        <v>7124</v>
      </c>
    </row>
    <row r="628" s="2" customFormat="1">
      <c r="A628" s="40"/>
      <c r="B628" s="41"/>
      <c r="C628" s="42"/>
      <c r="D628" s="242" t="s">
        <v>252</v>
      </c>
      <c r="E628" s="42"/>
      <c r="F628" s="243" t="s">
        <v>7123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252</v>
      </c>
      <c r="AU628" s="19" t="s">
        <v>250</v>
      </c>
    </row>
    <row r="629" s="2" customFormat="1" ht="37.8" customHeight="1">
      <c r="A629" s="40"/>
      <c r="B629" s="41"/>
      <c r="C629" s="229" t="s">
        <v>5520</v>
      </c>
      <c r="D629" s="229" t="s">
        <v>245</v>
      </c>
      <c r="E629" s="230" t="s">
        <v>7125</v>
      </c>
      <c r="F629" s="231" t="s">
        <v>7126</v>
      </c>
      <c r="G629" s="232" t="s">
        <v>360</v>
      </c>
      <c r="H629" s="233">
        <v>5</v>
      </c>
      <c r="I629" s="234"/>
      <c r="J629" s="235">
        <f>ROUND(I629*H629,2)</f>
        <v>0</v>
      </c>
      <c r="K629" s="231" t="s">
        <v>1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250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7127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7128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250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7129</v>
      </c>
      <c r="G631" s="260"/>
      <c r="H631" s="263">
        <v>5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250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5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250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81" t="s">
        <v>5525</v>
      </c>
      <c r="D633" s="281" t="s">
        <v>478</v>
      </c>
      <c r="E633" s="282" t="s">
        <v>7130</v>
      </c>
      <c r="F633" s="283" t="s">
        <v>7131</v>
      </c>
      <c r="G633" s="284" t="s">
        <v>360</v>
      </c>
      <c r="H633" s="285">
        <v>1</v>
      </c>
      <c r="I633" s="286"/>
      <c r="J633" s="287">
        <f>ROUND(I633*H633,2)</f>
        <v>0</v>
      </c>
      <c r="K633" s="283" t="s">
        <v>1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250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7132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7131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250</v>
      </c>
    </row>
    <row r="635" s="2" customFormat="1" ht="24.15" customHeight="1">
      <c r="A635" s="40"/>
      <c r="B635" s="41"/>
      <c r="C635" s="281" t="s">
        <v>5533</v>
      </c>
      <c r="D635" s="281" t="s">
        <v>478</v>
      </c>
      <c r="E635" s="282" t="s">
        <v>7133</v>
      </c>
      <c r="F635" s="283" t="s">
        <v>7134</v>
      </c>
      <c r="G635" s="284" t="s">
        <v>360</v>
      </c>
      <c r="H635" s="285">
        <v>2</v>
      </c>
      <c r="I635" s="286"/>
      <c r="J635" s="287">
        <f>ROUND(I635*H635,2)</f>
        <v>0</v>
      </c>
      <c r="K635" s="283" t="s">
        <v>1</v>
      </c>
      <c r="L635" s="288"/>
      <c r="M635" s="289" t="s">
        <v>1</v>
      </c>
      <c r="N635" s="290" t="s">
        <v>43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896</v>
      </c>
      <c r="AT635" s="240" t="s">
        <v>478</v>
      </c>
      <c r="AU635" s="240" t="s">
        <v>250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7135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7134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250</v>
      </c>
    </row>
    <row r="637" s="2" customFormat="1" ht="24.15" customHeight="1">
      <c r="A637" s="40"/>
      <c r="B637" s="41"/>
      <c r="C637" s="281" t="s">
        <v>5537</v>
      </c>
      <c r="D637" s="281" t="s">
        <v>478</v>
      </c>
      <c r="E637" s="282" t="s">
        <v>7136</v>
      </c>
      <c r="F637" s="283" t="s">
        <v>7137</v>
      </c>
      <c r="G637" s="284" t="s">
        <v>360</v>
      </c>
      <c r="H637" s="285">
        <v>2</v>
      </c>
      <c r="I637" s="286"/>
      <c r="J637" s="287">
        <f>ROUND(I637*H637,2)</f>
        <v>0</v>
      </c>
      <c r="K637" s="283" t="s">
        <v>1</v>
      </c>
      <c r="L637" s="288"/>
      <c r="M637" s="289" t="s">
        <v>1</v>
      </c>
      <c r="N637" s="290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896</v>
      </c>
      <c r="AT637" s="240" t="s">
        <v>478</v>
      </c>
      <c r="AU637" s="240" t="s">
        <v>250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7138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7137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250</v>
      </c>
    </row>
    <row r="639" s="2" customFormat="1" ht="37.8" customHeight="1">
      <c r="A639" s="40"/>
      <c r="B639" s="41"/>
      <c r="C639" s="229" t="s">
        <v>7139</v>
      </c>
      <c r="D639" s="229" t="s">
        <v>245</v>
      </c>
      <c r="E639" s="230" t="s">
        <v>6967</v>
      </c>
      <c r="F639" s="231" t="s">
        <v>6968</v>
      </c>
      <c r="G639" s="232" t="s">
        <v>262</v>
      </c>
      <c r="H639" s="233">
        <v>2.25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0.00156</v>
      </c>
      <c r="R639" s="238">
        <f>Q639*H639</f>
        <v>0.0035100000000000001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1097</v>
      </c>
      <c r="AT639" s="240" t="s">
        <v>245</v>
      </c>
      <c r="AU639" s="240" t="s">
        <v>250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7140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6970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250</v>
      </c>
    </row>
    <row r="641" s="2" customFormat="1" ht="37.8" customHeight="1">
      <c r="A641" s="40"/>
      <c r="B641" s="41"/>
      <c r="C641" s="229" t="s">
        <v>7141</v>
      </c>
      <c r="D641" s="229" t="s">
        <v>245</v>
      </c>
      <c r="E641" s="230" t="s">
        <v>6972</v>
      </c>
      <c r="F641" s="231" t="s">
        <v>6973</v>
      </c>
      <c r="G641" s="232" t="s">
        <v>262</v>
      </c>
      <c r="H641" s="233">
        <v>21.27</v>
      </c>
      <c r="I641" s="234"/>
      <c r="J641" s="235">
        <f>ROUND(I641*H641,2)</f>
        <v>0</v>
      </c>
      <c r="K641" s="231" t="s">
        <v>1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0.0016100000000000001</v>
      </c>
      <c r="R641" s="238">
        <f>Q641*H641</f>
        <v>0.034244700000000003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250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7142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6975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250</v>
      </c>
    </row>
    <row r="643" s="12" customFormat="1" ht="25.92" customHeight="1">
      <c r="A643" s="12"/>
      <c r="B643" s="213"/>
      <c r="C643" s="214"/>
      <c r="D643" s="215" t="s">
        <v>77</v>
      </c>
      <c r="E643" s="216" t="s">
        <v>7143</v>
      </c>
      <c r="F643" s="216" t="s">
        <v>148</v>
      </c>
      <c r="G643" s="214"/>
      <c r="H643" s="214"/>
      <c r="I643" s="217"/>
      <c r="J643" s="218">
        <f>BK643</f>
        <v>0</v>
      </c>
      <c r="K643" s="214"/>
      <c r="L643" s="219"/>
      <c r="M643" s="220"/>
      <c r="N643" s="221"/>
      <c r="O643" s="221"/>
      <c r="P643" s="222">
        <f>SUM(P644:P657)</f>
        <v>0</v>
      </c>
      <c r="Q643" s="221"/>
      <c r="R643" s="222">
        <f>SUM(R644:R657)</f>
        <v>0</v>
      </c>
      <c r="S643" s="221"/>
      <c r="T643" s="223">
        <f>SUM(T644:T657)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4" t="s">
        <v>483</v>
      </c>
      <c r="AT643" s="225" t="s">
        <v>77</v>
      </c>
      <c r="AU643" s="225" t="s">
        <v>78</v>
      </c>
      <c r="AY643" s="224" t="s">
        <v>242</v>
      </c>
      <c r="BK643" s="226">
        <f>SUM(BK644:BK657)</f>
        <v>0</v>
      </c>
    </row>
    <row r="644" s="2" customFormat="1" ht="37.8" customHeight="1">
      <c r="A644" s="40"/>
      <c r="B644" s="41"/>
      <c r="C644" s="229" t="s">
        <v>7144</v>
      </c>
      <c r="D644" s="229" t="s">
        <v>245</v>
      </c>
      <c r="E644" s="230" t="s">
        <v>7145</v>
      </c>
      <c r="F644" s="231" t="s">
        <v>7146</v>
      </c>
      <c r="G644" s="232" t="s">
        <v>7147</v>
      </c>
      <c r="H644" s="233">
        <v>1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7148</v>
      </c>
      <c r="AT644" s="240" t="s">
        <v>245</v>
      </c>
      <c r="AU644" s="240" t="s">
        <v>85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7148</v>
      </c>
      <c r="BM644" s="240" t="s">
        <v>7149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7150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85</v>
      </c>
    </row>
    <row r="646" s="2" customFormat="1" ht="16.5" customHeight="1">
      <c r="A646" s="40"/>
      <c r="B646" s="41"/>
      <c r="C646" s="229" t="s">
        <v>7151</v>
      </c>
      <c r="D646" s="229" t="s">
        <v>245</v>
      </c>
      <c r="E646" s="230" t="s">
        <v>7152</v>
      </c>
      <c r="F646" s="231" t="s">
        <v>7153</v>
      </c>
      <c r="G646" s="232" t="s">
        <v>7147</v>
      </c>
      <c r="H646" s="233">
        <v>1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7148</v>
      </c>
      <c r="AT646" s="240" t="s">
        <v>245</v>
      </c>
      <c r="AU646" s="240" t="s">
        <v>85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7148</v>
      </c>
      <c r="BM646" s="240" t="s">
        <v>7154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7153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85</v>
      </c>
    </row>
    <row r="648" s="2" customFormat="1" ht="16.5" customHeight="1">
      <c r="A648" s="40"/>
      <c r="B648" s="41"/>
      <c r="C648" s="229" t="s">
        <v>7155</v>
      </c>
      <c r="D648" s="229" t="s">
        <v>245</v>
      </c>
      <c r="E648" s="230" t="s">
        <v>7156</v>
      </c>
      <c r="F648" s="231" t="s">
        <v>7157</v>
      </c>
      <c r="G648" s="232" t="s">
        <v>7158</v>
      </c>
      <c r="H648" s="233">
        <v>1</v>
      </c>
      <c r="I648" s="234"/>
      <c r="J648" s="235">
        <f>ROUND(I648*H648,2)</f>
        <v>0</v>
      </c>
      <c r="K648" s="231" t="s">
        <v>1</v>
      </c>
      <c r="L648" s="46"/>
      <c r="M648" s="236" t="s">
        <v>1</v>
      </c>
      <c r="N648" s="237" t="s">
        <v>43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7148</v>
      </c>
      <c r="AT648" s="240" t="s">
        <v>245</v>
      </c>
      <c r="AU648" s="240" t="s">
        <v>85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7148</v>
      </c>
      <c r="BM648" s="240" t="s">
        <v>7159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7157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85</v>
      </c>
    </row>
    <row r="650" s="2" customFormat="1" ht="37.8" customHeight="1">
      <c r="A650" s="40"/>
      <c r="B650" s="41"/>
      <c r="C650" s="229" t="s">
        <v>7160</v>
      </c>
      <c r="D650" s="229" t="s">
        <v>245</v>
      </c>
      <c r="E650" s="230" t="s">
        <v>7161</v>
      </c>
      <c r="F650" s="231" t="s">
        <v>7162</v>
      </c>
      <c r="G650" s="232" t="s">
        <v>7147</v>
      </c>
      <c r="H650" s="233">
        <v>1</v>
      </c>
      <c r="I650" s="234"/>
      <c r="J650" s="235">
        <f>ROUND(I650*H650,2)</f>
        <v>0</v>
      </c>
      <c r="K650" s="231" t="s">
        <v>1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7148</v>
      </c>
      <c r="AT650" s="240" t="s">
        <v>245</v>
      </c>
      <c r="AU650" s="240" t="s">
        <v>85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7148</v>
      </c>
      <c r="BM650" s="240" t="s">
        <v>7163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7162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85</v>
      </c>
    </row>
    <row r="652" s="2" customFormat="1" ht="16.5" customHeight="1">
      <c r="A652" s="40"/>
      <c r="B652" s="41"/>
      <c r="C652" s="229" t="s">
        <v>7164</v>
      </c>
      <c r="D652" s="229" t="s">
        <v>245</v>
      </c>
      <c r="E652" s="230" t="s">
        <v>7165</v>
      </c>
      <c r="F652" s="231" t="s">
        <v>7166</v>
      </c>
      <c r="G652" s="232" t="s">
        <v>7147</v>
      </c>
      <c r="H652" s="233">
        <v>1</v>
      </c>
      <c r="I652" s="234"/>
      <c r="J652" s="235">
        <f>ROUND(I652*H652,2)</f>
        <v>0</v>
      </c>
      <c r="K652" s="231" t="s">
        <v>1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7148</v>
      </c>
      <c r="AT652" s="240" t="s">
        <v>245</v>
      </c>
      <c r="AU652" s="240" t="s">
        <v>85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7148</v>
      </c>
      <c r="BM652" s="240" t="s">
        <v>7167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7166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85</v>
      </c>
    </row>
    <row r="654" s="2" customFormat="1" ht="16.5" customHeight="1">
      <c r="A654" s="40"/>
      <c r="B654" s="41"/>
      <c r="C654" s="229" t="s">
        <v>7168</v>
      </c>
      <c r="D654" s="229" t="s">
        <v>245</v>
      </c>
      <c r="E654" s="230" t="s">
        <v>7169</v>
      </c>
      <c r="F654" s="231" t="s">
        <v>7170</v>
      </c>
      <c r="G654" s="232" t="s">
        <v>7147</v>
      </c>
      <c r="H654" s="233">
        <v>1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7148</v>
      </c>
      <c r="AT654" s="240" t="s">
        <v>245</v>
      </c>
      <c r="AU654" s="240" t="s">
        <v>85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7148</v>
      </c>
      <c r="BM654" s="240" t="s">
        <v>7171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7170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85</v>
      </c>
    </row>
    <row r="656" s="2" customFormat="1" ht="16.5" customHeight="1">
      <c r="A656" s="40"/>
      <c r="B656" s="41"/>
      <c r="C656" s="229" t="s">
        <v>7172</v>
      </c>
      <c r="D656" s="229" t="s">
        <v>245</v>
      </c>
      <c r="E656" s="230" t="s">
        <v>7173</v>
      </c>
      <c r="F656" s="231" t="s">
        <v>7174</v>
      </c>
      <c r="G656" s="232" t="s">
        <v>7147</v>
      </c>
      <c r="H656" s="233">
        <v>1</v>
      </c>
      <c r="I656" s="234"/>
      <c r="J656" s="235">
        <f>ROUND(I656*H656,2)</f>
        <v>0</v>
      </c>
      <c r="K656" s="231" t="s">
        <v>1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7148</v>
      </c>
      <c r="AT656" s="240" t="s">
        <v>245</v>
      </c>
      <c r="AU656" s="240" t="s">
        <v>85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7148</v>
      </c>
      <c r="BM656" s="240" t="s">
        <v>7175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7176</v>
      </c>
      <c r="G657" s="42"/>
      <c r="H657" s="42"/>
      <c r="I657" s="244"/>
      <c r="J657" s="42"/>
      <c r="K657" s="42"/>
      <c r="L657" s="46"/>
      <c r="M657" s="292"/>
      <c r="N657" s="293"/>
      <c r="O657" s="294"/>
      <c r="P657" s="294"/>
      <c r="Q657" s="294"/>
      <c r="R657" s="294"/>
      <c r="S657" s="294"/>
      <c r="T657" s="295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85</v>
      </c>
    </row>
    <row r="658" s="2" customFormat="1" ht="6.96" customHeight="1">
      <c r="A658" s="40"/>
      <c r="B658" s="68"/>
      <c r="C658" s="69"/>
      <c r="D658" s="69"/>
      <c r="E658" s="69"/>
      <c r="F658" s="69"/>
      <c r="G658" s="69"/>
      <c r="H658" s="69"/>
      <c r="I658" s="69"/>
      <c r="J658" s="69"/>
      <c r="K658" s="69"/>
      <c r="L658" s="46"/>
      <c r="M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</sheetData>
  <sheetProtection sheet="1" autoFilter="0" formatColumns="0" formatRows="0" objects="1" scenarios="1" spinCount="100000" saltValue="xTJb6mCqRyxjk8Sv14t1qKD7UpZ/djueTV86FIhb2vrQ+faiiLIB/wG2Mm/Ui40vFuM81vz4jFL8C5QMNbsFTg==" hashValue="Hul+IRtuS6+r4RCwpfV32UDZV9IjU3MJdfU9s8i8ML8Abpp7sV+WOzwbnUGHqTg0BYk2VSKzuyHwOcNIPCIY5w==" algorithmName="SHA-512" password="CC35"/>
  <autoFilter ref="C136:K6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7178</v>
      </c>
      <c r="F126" s="231" t="s">
        <v>7179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7180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7179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7181</v>
      </c>
      <c r="F128" s="283" t="s">
        <v>7182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7183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7182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7184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7185</v>
      </c>
      <c r="F131" s="231" t="s">
        <v>7186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7187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7186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7188</v>
      </c>
      <c r="F133" s="283" t="s">
        <v>7189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7190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7189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7191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7192</v>
      </c>
      <c r="F136" s="231" t="s">
        <v>7193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7194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7193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7195</v>
      </c>
      <c r="F138" s="283" t="s">
        <v>7196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7197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7196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7191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7198</v>
      </c>
      <c r="F141" s="283" t="s">
        <v>7199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7200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7199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7201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7202</v>
      </c>
      <c r="F144" s="231" t="s">
        <v>7203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7204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7203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7205</v>
      </c>
      <c r="F146" s="283" t="s">
        <v>7206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7207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7206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7208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7209</v>
      </c>
      <c r="F149" s="231" t="s">
        <v>7210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7211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7210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7212</v>
      </c>
      <c r="F151" s="283" t="s">
        <v>7213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7214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7213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7215</v>
      </c>
      <c r="F153" s="231" t="s">
        <v>7216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7217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7218</v>
      </c>
      <c r="F155" s="283" t="s">
        <v>7219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7220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7219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7221</v>
      </c>
      <c r="F157" s="231" t="s">
        <v>7222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7223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7222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7224</v>
      </c>
      <c r="F159" s="283" t="s">
        <v>7225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7226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7225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7227</v>
      </c>
      <c r="F161" s="283" t="s">
        <v>7228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7229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7228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2474</v>
      </c>
      <c r="D163" s="229" t="s">
        <v>245</v>
      </c>
      <c r="E163" s="230" t="s">
        <v>7230</v>
      </c>
      <c r="F163" s="231" t="s">
        <v>7231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7232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7231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2479</v>
      </c>
      <c r="D165" s="281" t="s">
        <v>478</v>
      </c>
      <c r="E165" s="282" t="s">
        <v>7233</v>
      </c>
      <c r="F165" s="283" t="s">
        <v>7234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7235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7234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7236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1834</v>
      </c>
      <c r="D168" s="229" t="s">
        <v>245</v>
      </c>
      <c r="E168" s="230" t="s">
        <v>7237</v>
      </c>
      <c r="F168" s="231" t="s">
        <v>7238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7239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7238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1845</v>
      </c>
      <c r="D170" s="281" t="s">
        <v>478</v>
      </c>
      <c r="E170" s="282" t="s">
        <v>7240</v>
      </c>
      <c r="F170" s="283" t="s">
        <v>7241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7242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7243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7244</v>
      </c>
      <c r="F173" s="231" t="s">
        <v>7245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7246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7245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2328</v>
      </c>
      <c r="D175" s="281" t="s">
        <v>478</v>
      </c>
      <c r="E175" s="282" t="s">
        <v>7247</v>
      </c>
      <c r="F175" s="283" t="s">
        <v>7248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7249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7250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1622</v>
      </c>
      <c r="D178" s="229" t="s">
        <v>245</v>
      </c>
      <c r="E178" s="230" t="s">
        <v>7251</v>
      </c>
      <c r="F178" s="231" t="s">
        <v>7252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7253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7252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7254</v>
      </c>
      <c r="F180" s="283" t="s">
        <v>7255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7256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7255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7257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7258</v>
      </c>
      <c r="F183" s="283" t="s">
        <v>7259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7260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7259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1693</v>
      </c>
      <c r="D185" s="229" t="s">
        <v>245</v>
      </c>
      <c r="E185" s="230" t="s">
        <v>7261</v>
      </c>
      <c r="F185" s="231" t="s">
        <v>7262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7263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7262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1699</v>
      </c>
      <c r="D187" s="281" t="s">
        <v>478</v>
      </c>
      <c r="E187" s="282" t="s">
        <v>7264</v>
      </c>
      <c r="F187" s="283" t="s">
        <v>7265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7266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7265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7267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7268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7269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7270</v>
      </c>
      <c r="F193" s="231" t="s">
        <v>7271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7272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7271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7273</v>
      </c>
      <c r="F195" s="283" t="s">
        <v>7274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7275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7274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7276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7277</v>
      </c>
      <c r="F198" s="231" t="s">
        <v>7278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7279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7278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7280</v>
      </c>
      <c r="F200" s="283" t="s">
        <v>7281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7282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7281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7283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7284</v>
      </c>
      <c r="F203" s="231" t="s">
        <v>7285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7286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7285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7287</v>
      </c>
      <c r="F205" s="283" t="s">
        <v>7288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7289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7288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7290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7291</v>
      </c>
      <c r="F208" s="283" t="s">
        <v>7292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7293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7292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7294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2334</v>
      </c>
      <c r="D211" s="229" t="s">
        <v>245</v>
      </c>
      <c r="E211" s="230" t="s">
        <v>7295</v>
      </c>
      <c r="F211" s="231" t="s">
        <v>7296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7297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7296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7298</v>
      </c>
      <c r="F213" s="283" t="s">
        <v>7299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7300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7299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7301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7302</v>
      </c>
      <c r="F216" s="283" t="s">
        <v>7303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7304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7303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7305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7306</v>
      </c>
      <c r="F219" s="231" t="s">
        <v>7307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7308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7307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7309</v>
      </c>
      <c r="F221" s="283" t="s">
        <v>7310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7311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7310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7257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7312</v>
      </c>
      <c r="F224" s="231" t="s">
        <v>7313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7314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7313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7315</v>
      </c>
      <c r="F226" s="283" t="s">
        <v>7316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7317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7316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7318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7319</v>
      </c>
      <c r="F229" s="231" t="s">
        <v>7320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7321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7320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7322</v>
      </c>
      <c r="F231" s="283" t="s">
        <v>7323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7324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7323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7325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7326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7327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7328</v>
      </c>
      <c r="F237" s="231" t="s">
        <v>7329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7330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7329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7331</v>
      </c>
      <c r="F239" s="283" t="s">
        <v>7332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7333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7332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7301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7334</v>
      </c>
      <c r="F242" s="231" t="s">
        <v>7335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7336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7335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7337</v>
      </c>
      <c r="F244" s="283" t="s">
        <v>7338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7339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7338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7340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7341</v>
      </c>
      <c r="F247" s="231" t="s">
        <v>7342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7343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7342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7344</v>
      </c>
      <c r="F249" s="231" t="s">
        <v>7345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7346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7345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7347</v>
      </c>
      <c r="F251" s="231" t="s">
        <v>7348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7349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7348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7350</v>
      </c>
      <c r="F253" s="231" t="s">
        <v>7351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7352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7351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7353</v>
      </c>
      <c r="F255" s="231" t="s">
        <v>7354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7355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7354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7356</v>
      </c>
      <c r="F257" s="231" t="s">
        <v>7357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7358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7357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7359</v>
      </c>
      <c r="F259" s="231" t="s">
        <v>7360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7361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7360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2439</v>
      </c>
      <c r="D261" s="229" t="s">
        <v>245</v>
      </c>
      <c r="E261" s="230" t="s">
        <v>7362</v>
      </c>
      <c r="F261" s="231" t="s">
        <v>7363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7364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7363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2503</v>
      </c>
      <c r="D263" s="229" t="s">
        <v>245</v>
      </c>
      <c r="E263" s="230" t="s">
        <v>7365</v>
      </c>
      <c r="F263" s="231" t="s">
        <v>7366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7367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7366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2509</v>
      </c>
      <c r="D265" s="281" t="s">
        <v>478</v>
      </c>
      <c r="E265" s="282" t="s">
        <v>7368</v>
      </c>
      <c r="F265" s="283" t="s">
        <v>7369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7370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7369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2516</v>
      </c>
      <c r="D267" s="281" t="s">
        <v>478</v>
      </c>
      <c r="E267" s="282" t="s">
        <v>7371</v>
      </c>
      <c r="F267" s="283" t="s">
        <v>7372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7373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7372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2524</v>
      </c>
      <c r="D269" s="281" t="s">
        <v>478</v>
      </c>
      <c r="E269" s="282" t="s">
        <v>7374</v>
      </c>
      <c r="F269" s="283" t="s">
        <v>7375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7376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7375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2446</v>
      </c>
      <c r="D271" s="281" t="s">
        <v>478</v>
      </c>
      <c r="E271" s="282" t="s">
        <v>7377</v>
      </c>
      <c r="F271" s="283" t="s">
        <v>7378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7379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7378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2535</v>
      </c>
      <c r="D273" s="281" t="s">
        <v>478</v>
      </c>
      <c r="E273" s="282" t="s">
        <v>7380</v>
      </c>
      <c r="F273" s="283" t="s">
        <v>7381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7382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7381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2681</v>
      </c>
      <c r="D275" s="281" t="s">
        <v>478</v>
      </c>
      <c r="E275" s="282" t="s">
        <v>7383</v>
      </c>
      <c r="F275" s="283" t="s">
        <v>7384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7385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7384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4251</v>
      </c>
      <c r="D277" s="281" t="s">
        <v>478</v>
      </c>
      <c r="E277" s="282" t="s">
        <v>7386</v>
      </c>
      <c r="F277" s="283" t="s">
        <v>7387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7388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7387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3249</v>
      </c>
      <c r="D279" s="281" t="s">
        <v>478</v>
      </c>
      <c r="E279" s="282" t="s">
        <v>7389</v>
      </c>
      <c r="F279" s="283" t="s">
        <v>7390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7391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7390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7392</v>
      </c>
      <c r="F281" s="283" t="s">
        <v>7393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7394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7393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7395</v>
      </c>
      <c r="F283" s="283" t="s">
        <v>7396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7397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7396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7398</v>
      </c>
      <c r="F285" s="283" t="s">
        <v>7399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7400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7399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7401</v>
      </c>
      <c r="F287" s="231" t="s">
        <v>7402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7403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7402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7404</v>
      </c>
      <c r="F289" s="283" t="s">
        <v>7405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7406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7405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7407</v>
      </c>
      <c r="F291" s="283" t="s">
        <v>7408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7409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7408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7410</v>
      </c>
      <c r="F293" s="283" t="s">
        <v>7411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7412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7411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3002</v>
      </c>
      <c r="D295" s="281" t="s">
        <v>478</v>
      </c>
      <c r="E295" s="282" t="s">
        <v>7413</v>
      </c>
      <c r="F295" s="283" t="s">
        <v>7414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7415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7414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7416</v>
      </c>
      <c r="F297" s="283" t="s">
        <v>7417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7418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7417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7419</v>
      </c>
      <c r="F299" s="231" t="s">
        <v>7420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7421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7420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7422</v>
      </c>
      <c r="F301" s="283" t="s">
        <v>7423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7424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7423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7425</v>
      </c>
      <c r="F303" s="231" t="s">
        <v>7426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7427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7426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7428</v>
      </c>
      <c r="F305" s="283" t="s">
        <v>7429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7430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7429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7431</v>
      </c>
      <c r="F307" s="231" t="s">
        <v>7432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7433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7432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7434</v>
      </c>
      <c r="F309" s="283" t="s">
        <v>7435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7436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7435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7437</v>
      </c>
      <c r="F311" s="231" t="s">
        <v>7438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7439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7438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7440</v>
      </c>
      <c r="F313" s="283" t="s">
        <v>7441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7442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7441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7443</v>
      </c>
      <c r="F315" s="231" t="s">
        <v>7444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7445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7444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7446</v>
      </c>
      <c r="F317" s="283" t="s">
        <v>7447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7448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7447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7449</v>
      </c>
      <c r="F319" s="283" t="s">
        <v>7450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7451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7450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7452</v>
      </c>
      <c r="F321" s="283" t="s">
        <v>7453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7454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7453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7455</v>
      </c>
      <c r="F323" s="231" t="s">
        <v>7456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7457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7456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7458</v>
      </c>
      <c r="F325" s="283" t="s">
        <v>7459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7460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7459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7461</v>
      </c>
      <c r="F327" s="283" t="s">
        <v>7462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7463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7462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7464</v>
      </c>
      <c r="F329" s="283" t="s">
        <v>7465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7466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7465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7467</v>
      </c>
      <c r="F331" s="283" t="s">
        <v>7468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7469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7468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7452</v>
      </c>
      <c r="F333" s="283" t="s">
        <v>7453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7470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7453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7471</v>
      </c>
      <c r="F335" s="231" t="s">
        <v>7472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7473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7472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7474</v>
      </c>
      <c r="F337" s="283" t="s">
        <v>7475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7476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7475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7477</v>
      </c>
      <c r="F339" s="283" t="s">
        <v>7478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7479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7478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7452</v>
      </c>
      <c r="F341" s="283" t="s">
        <v>7453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7480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7453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7481</v>
      </c>
      <c r="F343" s="231" t="s">
        <v>7482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7483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7482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7484</v>
      </c>
      <c r="F345" s="283" t="s">
        <v>7485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7486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7485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2256</v>
      </c>
      <c r="D347" s="281" t="s">
        <v>478</v>
      </c>
      <c r="E347" s="282" t="s">
        <v>7449</v>
      </c>
      <c r="F347" s="283" t="s">
        <v>7450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7487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7450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2262</v>
      </c>
      <c r="D349" s="281" t="s">
        <v>478</v>
      </c>
      <c r="E349" s="282" t="s">
        <v>7452</v>
      </c>
      <c r="F349" s="283" t="s">
        <v>7453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7488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7453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2269</v>
      </c>
      <c r="D351" s="229" t="s">
        <v>245</v>
      </c>
      <c r="E351" s="230" t="s">
        <v>7489</v>
      </c>
      <c r="F351" s="231" t="s">
        <v>7490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7491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7490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2187</v>
      </c>
      <c r="D353" s="281" t="s">
        <v>478</v>
      </c>
      <c r="E353" s="282" t="s">
        <v>7492</v>
      </c>
      <c r="F353" s="283" t="s">
        <v>7493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7494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7493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7477</v>
      </c>
      <c r="F355" s="283" t="s">
        <v>7478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7495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7478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7452</v>
      </c>
      <c r="F357" s="283" t="s">
        <v>7453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7496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7453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7497</v>
      </c>
      <c r="F359" s="231" t="s">
        <v>7498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7499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7498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7500</v>
      </c>
      <c r="F361" s="283" t="s">
        <v>7501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7502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7501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7449</v>
      </c>
      <c r="F363" s="283" t="s">
        <v>7450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7503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7450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7452</v>
      </c>
      <c r="F365" s="283" t="s">
        <v>7453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7504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7453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7505</v>
      </c>
      <c r="F367" s="231" t="s">
        <v>7506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7507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7506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7508</v>
      </c>
      <c r="F369" s="283" t="s">
        <v>7509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7510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7509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7511</v>
      </c>
      <c r="F371" s="231" t="s">
        <v>7512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7513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7512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7514</v>
      </c>
      <c r="F373" s="283" t="s">
        <v>7515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7516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7515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7517</v>
      </c>
      <c r="F375" s="283" t="s">
        <v>7518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7519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7518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7520</v>
      </c>
      <c r="F377" s="231" t="s">
        <v>7521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7522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7521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7523</v>
      </c>
      <c r="F379" s="283" t="s">
        <v>7524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7525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7524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7526</v>
      </c>
      <c r="F381" s="231" t="s">
        <v>7527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7528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7527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7529</v>
      </c>
      <c r="F383" s="283" t="s">
        <v>7530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7531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7530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7452</v>
      </c>
      <c r="F385" s="283" t="s">
        <v>7453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7532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7453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7533</v>
      </c>
      <c r="F387" s="283" t="s">
        <v>7534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7535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7534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7536</v>
      </c>
      <c r="F389" s="283" t="s">
        <v>7537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7538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7537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7539</v>
      </c>
      <c r="F391" s="231" t="s">
        <v>7540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7541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7540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7542</v>
      </c>
      <c r="F393" s="283" t="s">
        <v>7543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7544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7543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2058</v>
      </c>
      <c r="D395" s="229" t="s">
        <v>245</v>
      </c>
      <c r="E395" s="230" t="s">
        <v>7545</v>
      </c>
      <c r="F395" s="231" t="s">
        <v>7546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7547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7546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2067</v>
      </c>
      <c r="D397" s="281" t="s">
        <v>478</v>
      </c>
      <c r="E397" s="282" t="s">
        <v>7548</v>
      </c>
      <c r="F397" s="283" t="s">
        <v>7549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7550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7549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2086</v>
      </c>
      <c r="D399" s="229" t="s">
        <v>245</v>
      </c>
      <c r="E399" s="230" t="s">
        <v>7551</v>
      </c>
      <c r="F399" s="231" t="s">
        <v>7552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7553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7552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2092</v>
      </c>
      <c r="D401" s="281" t="s">
        <v>478</v>
      </c>
      <c r="E401" s="282" t="s">
        <v>7554</v>
      </c>
      <c r="F401" s="283" t="s">
        <v>7555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7556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7555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2296</v>
      </c>
      <c r="D403" s="229" t="s">
        <v>245</v>
      </c>
      <c r="E403" s="230" t="s">
        <v>7557</v>
      </c>
      <c r="F403" s="231" t="s">
        <v>7558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7559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7558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2309</v>
      </c>
      <c r="D405" s="281" t="s">
        <v>478</v>
      </c>
      <c r="E405" s="282" t="s">
        <v>7560</v>
      </c>
      <c r="F405" s="283" t="s">
        <v>7561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7562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7561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2315</v>
      </c>
      <c r="D407" s="229" t="s">
        <v>245</v>
      </c>
      <c r="E407" s="230" t="s">
        <v>7563</v>
      </c>
      <c r="F407" s="231" t="s">
        <v>7564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7565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7564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2949</v>
      </c>
      <c r="D409" s="281" t="s">
        <v>478</v>
      </c>
      <c r="E409" s="282" t="s">
        <v>7566</v>
      </c>
      <c r="F409" s="283" t="s">
        <v>7567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7568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7567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2338</v>
      </c>
      <c r="D411" s="229" t="s">
        <v>245</v>
      </c>
      <c r="E411" s="230" t="s">
        <v>7569</v>
      </c>
      <c r="F411" s="231" t="s">
        <v>7570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7571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7570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2350</v>
      </c>
      <c r="D413" s="281" t="s">
        <v>478</v>
      </c>
      <c r="E413" s="282" t="s">
        <v>7572</v>
      </c>
      <c r="F413" s="283" t="s">
        <v>7573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7574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7573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2356</v>
      </c>
      <c r="D415" s="229" t="s">
        <v>245</v>
      </c>
      <c r="E415" s="230" t="s">
        <v>7575</v>
      </c>
      <c r="F415" s="231" t="s">
        <v>7576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7577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7576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7578</v>
      </c>
      <c r="F417" s="283" t="s">
        <v>7579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7580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7579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7581</v>
      </c>
      <c r="F419" s="283" t="s">
        <v>7582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7583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7582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7584</v>
      </c>
      <c r="F421" s="283" t="s">
        <v>7585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7586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7585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7587</v>
      </c>
      <c r="F423" s="283" t="s">
        <v>7588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7589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7588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1788</v>
      </c>
      <c r="D425" s="281" t="s">
        <v>478</v>
      </c>
      <c r="E425" s="282" t="s">
        <v>7590</v>
      </c>
      <c r="F425" s="283" t="s">
        <v>7591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7592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7591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1794</v>
      </c>
      <c r="D427" s="281" t="s">
        <v>478</v>
      </c>
      <c r="E427" s="282" t="s">
        <v>7593</v>
      </c>
      <c r="F427" s="283" t="s">
        <v>7594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7595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7594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1799</v>
      </c>
      <c r="D429" s="281" t="s">
        <v>478</v>
      </c>
      <c r="E429" s="282" t="s">
        <v>7596</v>
      </c>
      <c r="F429" s="283" t="s">
        <v>7597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7598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7597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1804</v>
      </c>
      <c r="D431" s="281" t="s">
        <v>478</v>
      </c>
      <c r="E431" s="282" t="s">
        <v>7599</v>
      </c>
      <c r="F431" s="283" t="s">
        <v>7600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7601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7600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1809</v>
      </c>
      <c r="D433" s="281" t="s">
        <v>478</v>
      </c>
      <c r="E433" s="282" t="s">
        <v>7602</v>
      </c>
      <c r="F433" s="283" t="s">
        <v>7603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7604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7603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1814</v>
      </c>
      <c r="D435" s="281" t="s">
        <v>478</v>
      </c>
      <c r="E435" s="282" t="s">
        <v>7605</v>
      </c>
      <c r="F435" s="283" t="s">
        <v>7606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7607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7606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1818</v>
      </c>
      <c r="D437" s="281" t="s">
        <v>478</v>
      </c>
      <c r="E437" s="282" t="s">
        <v>7608</v>
      </c>
      <c r="F437" s="283" t="s">
        <v>7609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7610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7609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1776</v>
      </c>
      <c r="D439" s="281" t="s">
        <v>478</v>
      </c>
      <c r="E439" s="282" t="s">
        <v>7611</v>
      </c>
      <c r="F439" s="283" t="s">
        <v>7612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7613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7612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1783</v>
      </c>
      <c r="D441" s="281" t="s">
        <v>478</v>
      </c>
      <c r="E441" s="282" t="s">
        <v>7614</v>
      </c>
      <c r="F441" s="283" t="s">
        <v>7615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7616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7615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7617</v>
      </c>
      <c r="F443" s="283" t="s">
        <v>7618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7619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7618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2132</v>
      </c>
      <c r="D445" s="229" t="s">
        <v>245</v>
      </c>
      <c r="E445" s="230" t="s">
        <v>7620</v>
      </c>
      <c r="F445" s="231" t="s">
        <v>7621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7622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7621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2138</v>
      </c>
      <c r="D447" s="281" t="s">
        <v>478</v>
      </c>
      <c r="E447" s="282" t="s">
        <v>7623</v>
      </c>
      <c r="F447" s="283" t="s">
        <v>7624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7625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7624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2105</v>
      </c>
      <c r="D449" s="229" t="s">
        <v>245</v>
      </c>
      <c r="E449" s="230" t="s">
        <v>7626</v>
      </c>
      <c r="F449" s="231" t="s">
        <v>7627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7628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7627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2114</v>
      </c>
      <c r="D451" s="281" t="s">
        <v>478</v>
      </c>
      <c r="E451" s="282" t="s">
        <v>7629</v>
      </c>
      <c r="F451" s="283" t="s">
        <v>7630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7631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7630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2120</v>
      </c>
      <c r="D453" s="229" t="s">
        <v>245</v>
      </c>
      <c r="E453" s="230" t="s">
        <v>7632</v>
      </c>
      <c r="F453" s="231" t="s">
        <v>7633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7634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7633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2126</v>
      </c>
      <c r="D455" s="281" t="s">
        <v>478</v>
      </c>
      <c r="E455" s="282" t="s">
        <v>7635</v>
      </c>
      <c r="F455" s="283" t="s">
        <v>7636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7637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7636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2143</v>
      </c>
      <c r="D457" s="229" t="s">
        <v>245</v>
      </c>
      <c r="E457" s="230" t="s">
        <v>7638</v>
      </c>
      <c r="F457" s="231" t="s">
        <v>7639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7640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7639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2149</v>
      </c>
      <c r="D459" s="281" t="s">
        <v>478</v>
      </c>
      <c r="E459" s="282" t="s">
        <v>7641</v>
      </c>
      <c r="F459" s="283" t="s">
        <v>7642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7643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7642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2154</v>
      </c>
      <c r="D461" s="229" t="s">
        <v>245</v>
      </c>
      <c r="E461" s="230" t="s">
        <v>7644</v>
      </c>
      <c r="F461" s="231" t="s">
        <v>7645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7646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7645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2163</v>
      </c>
      <c r="D463" s="281" t="s">
        <v>478</v>
      </c>
      <c r="E463" s="282" t="s">
        <v>7647</v>
      </c>
      <c r="F463" s="283" t="s">
        <v>7648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7649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7648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2073</v>
      </c>
      <c r="D465" s="229" t="s">
        <v>245</v>
      </c>
      <c r="E465" s="230" t="s">
        <v>7650</v>
      </c>
      <c r="F465" s="231" t="s">
        <v>7651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7652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7651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7653</v>
      </c>
      <c r="F467" s="283" t="s">
        <v>7654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7655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7654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7656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7657</v>
      </c>
      <c r="F470" s="283" t="s">
        <v>7658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7659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7658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7660</v>
      </c>
      <c r="F472" s="283" t="s">
        <v>7661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7662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7661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7663</v>
      </c>
      <c r="F474" s="283" t="s">
        <v>7664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7665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7664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7666</v>
      </c>
      <c r="F476" s="231" t="s">
        <v>7667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7668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7667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7669</v>
      </c>
      <c r="F478" s="283" t="s">
        <v>7670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7671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7670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2197</v>
      </c>
      <c r="D480" s="281" t="s">
        <v>478</v>
      </c>
      <c r="E480" s="282" t="s">
        <v>7672</v>
      </c>
      <c r="F480" s="283" t="s">
        <v>7673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7674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7673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2205</v>
      </c>
      <c r="D482" s="229" t="s">
        <v>245</v>
      </c>
      <c r="E482" s="230" t="s">
        <v>7675</v>
      </c>
      <c r="F482" s="231" t="s">
        <v>7676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7677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7676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2211</v>
      </c>
      <c r="D484" s="281" t="s">
        <v>478</v>
      </c>
      <c r="E484" s="282" t="s">
        <v>7678</v>
      </c>
      <c r="F484" s="283" t="s">
        <v>7679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7680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7679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2217</v>
      </c>
      <c r="D486" s="281" t="s">
        <v>478</v>
      </c>
      <c r="E486" s="282" t="s">
        <v>7681</v>
      </c>
      <c r="F486" s="283" t="s">
        <v>7682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7683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7682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2228</v>
      </c>
      <c r="D488" s="229" t="s">
        <v>245</v>
      </c>
      <c r="E488" s="230" t="s">
        <v>7684</v>
      </c>
      <c r="F488" s="231" t="s">
        <v>7685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7686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7685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2234</v>
      </c>
      <c r="D490" s="281" t="s">
        <v>478</v>
      </c>
      <c r="E490" s="282" t="s">
        <v>7687</v>
      </c>
      <c r="F490" s="283" t="s">
        <v>7688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7689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7688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2239</v>
      </c>
      <c r="D492" s="281" t="s">
        <v>478</v>
      </c>
      <c r="E492" s="282" t="s">
        <v>7690</v>
      </c>
      <c r="F492" s="283" t="s">
        <v>7691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7692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7691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2245</v>
      </c>
      <c r="D494" s="281" t="s">
        <v>478</v>
      </c>
      <c r="E494" s="282" t="s">
        <v>7693</v>
      </c>
      <c r="F494" s="283" t="s">
        <v>7694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7695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7694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2250</v>
      </c>
      <c r="D496" s="229" t="s">
        <v>245</v>
      </c>
      <c r="E496" s="230" t="s">
        <v>7696</v>
      </c>
      <c r="F496" s="231" t="s">
        <v>7697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7698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7697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2222</v>
      </c>
      <c r="D498" s="281" t="s">
        <v>478</v>
      </c>
      <c r="E498" s="282" t="s">
        <v>7699</v>
      </c>
      <c r="F498" s="283" t="s">
        <v>7700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7701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7702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7703</v>
      </c>
      <c r="F500" s="283" t="s">
        <v>7704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7705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7704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7706</v>
      </c>
      <c r="F502" s="231" t="s">
        <v>7707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7708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7707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7709</v>
      </c>
      <c r="F504" s="283" t="s">
        <v>7710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7711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7710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7712</v>
      </c>
      <c r="F506" s="231" t="s">
        <v>7713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7714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7713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7715</v>
      </c>
      <c r="F508" s="283" t="s">
        <v>7716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7717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7716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1746</v>
      </c>
      <c r="D510" s="229" t="s">
        <v>245</v>
      </c>
      <c r="E510" s="230" t="s">
        <v>7718</v>
      </c>
      <c r="F510" s="231" t="s">
        <v>7719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7720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7719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1753</v>
      </c>
      <c r="D512" s="281" t="s">
        <v>478</v>
      </c>
      <c r="E512" s="282" t="s">
        <v>7721</v>
      </c>
      <c r="F512" s="283" t="s">
        <v>7722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7723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7722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1758</v>
      </c>
      <c r="D514" s="281" t="s">
        <v>478</v>
      </c>
      <c r="E514" s="282" t="s">
        <v>7724</v>
      </c>
      <c r="F514" s="283" t="s">
        <v>7725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7726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7725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1766</v>
      </c>
      <c r="D516" s="281" t="s">
        <v>478</v>
      </c>
      <c r="E516" s="282" t="s">
        <v>7727</v>
      </c>
      <c r="F516" s="283" t="s">
        <v>7728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7729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7728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1771</v>
      </c>
      <c r="D518" s="229" t="s">
        <v>245</v>
      </c>
      <c r="E518" s="230" t="s">
        <v>7730</v>
      </c>
      <c r="F518" s="231" t="s">
        <v>7731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7732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7731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1732</v>
      </c>
      <c r="D520" s="281" t="s">
        <v>478</v>
      </c>
      <c r="E520" s="282" t="s">
        <v>7733</v>
      </c>
      <c r="F520" s="283" t="s">
        <v>7734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7735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7734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1741</v>
      </c>
      <c r="D522" s="281" t="s">
        <v>478</v>
      </c>
      <c r="E522" s="282" t="s">
        <v>7724</v>
      </c>
      <c r="F522" s="283" t="s">
        <v>7725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7736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7725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2025</v>
      </c>
      <c r="D524" s="281" t="s">
        <v>478</v>
      </c>
      <c r="E524" s="282" t="s">
        <v>7727</v>
      </c>
      <c r="F524" s="283" t="s">
        <v>7728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7737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7728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2033</v>
      </c>
      <c r="D526" s="229" t="s">
        <v>245</v>
      </c>
      <c r="E526" s="230" t="s">
        <v>7738</v>
      </c>
      <c r="F526" s="231" t="s">
        <v>7739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7740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7739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2038</v>
      </c>
      <c r="D528" s="281" t="s">
        <v>478</v>
      </c>
      <c r="E528" s="282" t="s">
        <v>7741</v>
      </c>
      <c r="F528" s="283" t="s">
        <v>7742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7743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7742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2008</v>
      </c>
      <c r="D530" s="281" t="s">
        <v>478</v>
      </c>
      <c r="E530" s="282" t="s">
        <v>7744</v>
      </c>
      <c r="F530" s="283" t="s">
        <v>7745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7746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7745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2014</v>
      </c>
      <c r="D532" s="229" t="s">
        <v>245</v>
      </c>
      <c r="E532" s="230" t="s">
        <v>7747</v>
      </c>
      <c r="F532" s="231" t="s">
        <v>7748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7749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7748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2020</v>
      </c>
      <c r="D534" s="281" t="s">
        <v>478</v>
      </c>
      <c r="E534" s="282" t="s">
        <v>7750</v>
      </c>
      <c r="F534" s="283" t="s">
        <v>7751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7752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7751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1823</v>
      </c>
      <c r="D536" s="229" t="s">
        <v>245</v>
      </c>
      <c r="E536" s="230" t="s">
        <v>7753</v>
      </c>
      <c r="F536" s="231" t="s">
        <v>7754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7755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7754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1830</v>
      </c>
      <c r="D538" s="281" t="s">
        <v>478</v>
      </c>
      <c r="E538" s="282" t="s">
        <v>7756</v>
      </c>
      <c r="F538" s="283" t="s">
        <v>7757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7758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7757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1849</v>
      </c>
      <c r="D540" s="229" t="s">
        <v>245</v>
      </c>
      <c r="E540" s="230" t="s">
        <v>7759</v>
      </c>
      <c r="F540" s="231" t="s">
        <v>7760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7761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7760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1864</v>
      </c>
      <c r="D542" s="229" t="s">
        <v>245</v>
      </c>
      <c r="E542" s="230" t="s">
        <v>7762</v>
      </c>
      <c r="F542" s="231" t="s">
        <v>7763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7764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7763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1868</v>
      </c>
      <c r="D544" s="229" t="s">
        <v>245</v>
      </c>
      <c r="E544" s="230" t="s">
        <v>7765</v>
      </c>
      <c r="F544" s="231" t="s">
        <v>7766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7767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7766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1947</v>
      </c>
      <c r="D546" s="229" t="s">
        <v>245</v>
      </c>
      <c r="E546" s="230" t="s">
        <v>7768</v>
      </c>
      <c r="F546" s="231" t="s">
        <v>7769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7770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7769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1955</v>
      </c>
      <c r="D548" s="229" t="s">
        <v>245</v>
      </c>
      <c r="E548" s="230" t="s">
        <v>7771</v>
      </c>
      <c r="F548" s="231" t="s">
        <v>7772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7773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7772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1872</v>
      </c>
      <c r="D550" s="281" t="s">
        <v>478</v>
      </c>
      <c r="E550" s="282" t="s">
        <v>7774</v>
      </c>
      <c r="F550" s="283" t="s">
        <v>7775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7776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7775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1878</v>
      </c>
      <c r="D552" s="281" t="s">
        <v>478</v>
      </c>
      <c r="E552" s="282" t="s">
        <v>7777</v>
      </c>
      <c r="F552" s="283" t="s">
        <v>7778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7779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7778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1905</v>
      </c>
      <c r="D554" s="229" t="s">
        <v>245</v>
      </c>
      <c r="E554" s="230" t="s">
        <v>7780</v>
      </c>
      <c r="F554" s="231" t="s">
        <v>7781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7782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7781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1912</v>
      </c>
      <c r="D556" s="281" t="s">
        <v>478</v>
      </c>
      <c r="E556" s="282" t="s">
        <v>7783</v>
      </c>
      <c r="F556" s="283" t="s">
        <v>7784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7785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7784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1883</v>
      </c>
      <c r="D558" s="281" t="s">
        <v>478</v>
      </c>
      <c r="E558" s="282" t="s">
        <v>7786</v>
      </c>
      <c r="F558" s="283" t="s">
        <v>7787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7788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7787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1892</v>
      </c>
      <c r="D560" s="281" t="s">
        <v>478</v>
      </c>
      <c r="E560" s="282" t="s">
        <v>7789</v>
      </c>
      <c r="F560" s="283" t="s">
        <v>7790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7791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7790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4832</v>
      </c>
      <c r="D562" s="281" t="s">
        <v>478</v>
      </c>
      <c r="E562" s="282" t="s">
        <v>7792</v>
      </c>
      <c r="F562" s="283" t="s">
        <v>7793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7794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7793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1703</v>
      </c>
      <c r="D564" s="281" t="s">
        <v>478</v>
      </c>
      <c r="E564" s="282" t="s">
        <v>7795</v>
      </c>
      <c r="F564" s="283" t="s">
        <v>7796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7797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7796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7798</v>
      </c>
      <c r="F566" s="231" t="s">
        <v>7799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7800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7799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7801</v>
      </c>
      <c r="F568" s="283" t="s">
        <v>7802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7803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7802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7804</v>
      </c>
      <c r="F570" s="231" t="s">
        <v>7805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7806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7805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1569</v>
      </c>
      <c r="D572" s="229" t="s">
        <v>245</v>
      </c>
      <c r="E572" s="230" t="s">
        <v>7807</v>
      </c>
      <c r="F572" s="231" t="s">
        <v>7808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7809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7808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1578</v>
      </c>
      <c r="D574" s="229" t="s">
        <v>245</v>
      </c>
      <c r="E574" s="230" t="s">
        <v>7810</v>
      </c>
      <c r="F574" s="231" t="s">
        <v>7811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7812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7811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7813</v>
      </c>
      <c r="F576" s="231" t="s">
        <v>7814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7815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7814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7816</v>
      </c>
      <c r="F578" s="231" t="s">
        <v>7817</v>
      </c>
      <c r="G578" s="232" t="s">
        <v>6428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7818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7817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6147</v>
      </c>
      <c r="F580" s="227" t="s">
        <v>6148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1959</v>
      </c>
      <c r="D581" s="229" t="s">
        <v>245</v>
      </c>
      <c r="E581" s="230" t="s">
        <v>7819</v>
      </c>
      <c r="F581" s="231" t="s">
        <v>7820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7821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7820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1966</v>
      </c>
      <c r="D583" s="281" t="s">
        <v>478</v>
      </c>
      <c r="E583" s="282" t="s">
        <v>7822</v>
      </c>
      <c r="F583" s="283" t="s">
        <v>7823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7824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7823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5472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1720</v>
      </c>
      <c r="D586" s="281" t="s">
        <v>478</v>
      </c>
      <c r="E586" s="282" t="s">
        <v>7825</v>
      </c>
      <c r="F586" s="283" t="s">
        <v>7826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7827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7826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7828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1727</v>
      </c>
      <c r="D589" s="229" t="s">
        <v>245</v>
      </c>
      <c r="E589" s="230" t="s">
        <v>7829</v>
      </c>
      <c r="F589" s="231" t="s">
        <v>7830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7831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7830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2050</v>
      </c>
      <c r="D591" s="281" t="s">
        <v>478</v>
      </c>
      <c r="E591" s="282" t="s">
        <v>7832</v>
      </c>
      <c r="F591" s="283" t="s">
        <v>7833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7834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7833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1972</v>
      </c>
      <c r="D593" s="229" t="s">
        <v>245</v>
      </c>
      <c r="E593" s="230" t="s">
        <v>7835</v>
      </c>
      <c r="F593" s="231" t="s">
        <v>7836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7837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7836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1981</v>
      </c>
      <c r="D595" s="229" t="s">
        <v>245</v>
      </c>
      <c r="E595" s="230" t="s">
        <v>7838</v>
      </c>
      <c r="F595" s="231" t="s">
        <v>7839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7840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7839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1917</v>
      </c>
      <c r="D597" s="229" t="s">
        <v>245</v>
      </c>
      <c r="E597" s="230" t="s">
        <v>7841</v>
      </c>
      <c r="F597" s="231" t="s">
        <v>7842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7843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7842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1923</v>
      </c>
      <c r="D599" s="229" t="s">
        <v>245</v>
      </c>
      <c r="E599" s="230" t="s">
        <v>7844</v>
      </c>
      <c r="F599" s="231" t="s">
        <v>7845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7846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7845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UfZ44EYl5orkGpOQtKoTYEomWsV9UvXJ1wQOR9FzWyDd0IDqAjAtpwcPPgeXfznKUdb/kMx+kGTnscxqCaclww==" hashValue="4j0NjI5M86imMyMtjGOjcg7DEHmWkQatKXpH7Am/iUYRjAEf4Vaxzyh5QmQbyHVRRn9q/VJxB+tcCZIYuKbJqA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7848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7849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7850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7851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7847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7853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7855</v>
      </c>
      <c r="F130" s="231" t="s">
        <v>7856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7857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7856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7858</v>
      </c>
      <c r="F132" s="231" t="s">
        <v>7859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7860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7859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7861</v>
      </c>
      <c r="F134" s="231" t="s">
        <v>7862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7863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7864</v>
      </c>
      <c r="F136" s="231" t="s">
        <v>7865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7866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7865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7867</v>
      </c>
      <c r="F138" s="231" t="s">
        <v>7868</v>
      </c>
      <c r="G138" s="232" t="s">
        <v>6428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7869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7870</v>
      </c>
      <c r="F140" s="231" t="s">
        <v>7871</v>
      </c>
      <c r="G140" s="232" t="s">
        <v>7872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7873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7871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7874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7876</v>
      </c>
      <c r="F143" s="231" t="s">
        <v>7877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7878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7877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7879</v>
      </c>
      <c r="F145" s="231" t="s">
        <v>7880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7881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7880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7148</v>
      </c>
      <c r="F147" s="231" t="s">
        <v>7882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7883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7884</v>
      </c>
      <c r="F149" s="216" t="s">
        <v>7885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7886</v>
      </c>
      <c r="F150" s="231" t="s">
        <v>7887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7888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7887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7889</v>
      </c>
      <c r="F152" s="231" t="s">
        <v>7890</v>
      </c>
      <c r="G152" s="232" t="s">
        <v>5887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7891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7890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7892</v>
      </c>
      <c r="F154" s="231" t="s">
        <v>7893</v>
      </c>
      <c r="G154" s="232" t="s">
        <v>7872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7894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7893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7895</v>
      </c>
      <c r="F156" s="231" t="s">
        <v>7896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7897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7896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7898</v>
      </c>
      <c r="F158" s="231" t="s">
        <v>7899</v>
      </c>
      <c r="G158" s="232" t="s">
        <v>6428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7900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7899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7901</v>
      </c>
      <c r="F160" s="231" t="s">
        <v>7902</v>
      </c>
      <c r="G160" s="232" t="s">
        <v>6428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7903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7902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7904</v>
      </c>
      <c r="F162" s="231" t="s">
        <v>6314</v>
      </c>
      <c r="G162" s="232" t="s">
        <v>5887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7905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7906</v>
      </c>
      <c r="F164" s="231" t="s">
        <v>7907</v>
      </c>
      <c r="G164" s="232" t="s">
        <v>7872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7908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7909</v>
      </c>
      <c r="F166" s="231" t="s">
        <v>7910</v>
      </c>
      <c r="G166" s="232" t="s">
        <v>7872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7911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7910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7912</v>
      </c>
      <c r="F168" s="231" t="s">
        <v>7913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7914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7913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7915</v>
      </c>
      <c r="F170" s="231" t="s">
        <v>7916</v>
      </c>
      <c r="G170" s="232" t="s">
        <v>6428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7917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7916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7918</v>
      </c>
      <c r="F172" s="231" t="s">
        <v>7919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7920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7919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7921</v>
      </c>
      <c r="F174" s="231" t="s">
        <v>7922</v>
      </c>
      <c r="G174" s="232" t="s">
        <v>6428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7923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7924</v>
      </c>
      <c r="F176" s="216" t="s">
        <v>7925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7926</v>
      </c>
      <c r="F177" s="231" t="s">
        <v>7927</v>
      </c>
      <c r="G177" s="232" t="s">
        <v>7872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7928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7929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7930</v>
      </c>
      <c r="F179" s="231" t="s">
        <v>7931</v>
      </c>
      <c r="G179" s="232" t="s">
        <v>7872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7932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7931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7933</v>
      </c>
      <c r="F181" s="231" t="s">
        <v>7934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7935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7936</v>
      </c>
      <c r="F183" s="231" t="s">
        <v>7937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7938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7939</v>
      </c>
      <c r="F185" s="231" t="s">
        <v>7940</v>
      </c>
      <c r="G185" s="232" t="s">
        <v>7872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7941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7940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7942</v>
      </c>
      <c r="F187" s="231" t="s">
        <v>7943</v>
      </c>
      <c r="G187" s="232" t="s">
        <v>7872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7944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7943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7945</v>
      </c>
      <c r="F189" s="231" t="s">
        <v>7946</v>
      </c>
      <c r="G189" s="232" t="s">
        <v>7872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7947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7946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7948</v>
      </c>
      <c r="F191" s="231" t="s">
        <v>7949</v>
      </c>
      <c r="G191" s="232" t="s">
        <v>7872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7950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7951</v>
      </c>
      <c r="F193" s="231" t="s">
        <v>7952</v>
      </c>
      <c r="G193" s="232" t="s">
        <v>7872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7953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7952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7954</v>
      </c>
      <c r="F195" s="231" t="s">
        <v>7955</v>
      </c>
      <c r="G195" s="232" t="s">
        <v>7872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7956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7957</v>
      </c>
      <c r="F197" s="231" t="s">
        <v>7958</v>
      </c>
      <c r="G197" s="232" t="s">
        <v>7872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7959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7958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7960</v>
      </c>
      <c r="F199" s="231" t="s">
        <v>7961</v>
      </c>
      <c r="G199" s="232" t="s">
        <v>7872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7962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7961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7963</v>
      </c>
      <c r="F201" s="231" t="s">
        <v>7964</v>
      </c>
      <c r="G201" s="232" t="s">
        <v>7872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7965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7964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7966</v>
      </c>
      <c r="F203" s="231" t="s">
        <v>7967</v>
      </c>
      <c r="G203" s="232" t="s">
        <v>7872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7968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7967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7969</v>
      </c>
      <c r="F205" s="231" t="s">
        <v>7970</v>
      </c>
      <c r="G205" s="232" t="s">
        <v>7872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7971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YF0SaIot2vFVxGB88ZdIXuFx+2savAaurdTJyDBBJ6TxZSYo4hSNEwqSafs0s2t7LxltP88zphr4xdvfgUk6Pw==" hashValue="XPD9B938AiLb4xF+PrUw4HtxsBSVmgYgOtVjZqocIkCX1sX8/0gfC6PvpRmAeVkG5iCUvB2uvfdhy4yzXY50I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7972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7973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7974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7975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7847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7976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7977</v>
      </c>
      <c r="F130" s="231" t="s">
        <v>7978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7979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7978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7980</v>
      </c>
      <c r="F132" s="231" t="s">
        <v>7981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7982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7981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7983</v>
      </c>
      <c r="F134" s="231" t="s">
        <v>7862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7984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7985</v>
      </c>
      <c r="F136" s="231" t="s">
        <v>7986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7987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7988</v>
      </c>
      <c r="F138" s="231" t="s">
        <v>7989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7990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7991</v>
      </c>
      <c r="F140" s="231" t="s">
        <v>7992</v>
      </c>
      <c r="G140" s="232" t="s">
        <v>7872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7993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7992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7853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7994</v>
      </c>
      <c r="F143" s="231" t="s">
        <v>7995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7996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7997</v>
      </c>
      <c r="F145" s="231" t="s">
        <v>7998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7999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8000</v>
      </c>
      <c r="F147" s="231" t="s">
        <v>8001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8002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8001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8003</v>
      </c>
      <c r="F149" s="231" t="s">
        <v>8004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8004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7874</v>
      </c>
      <c r="F151" s="216" t="s">
        <v>7885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8006</v>
      </c>
      <c r="F152" s="231" t="s">
        <v>8007</v>
      </c>
      <c r="G152" s="232" t="s">
        <v>7872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8008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8007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8009</v>
      </c>
      <c r="F154" s="231" t="s">
        <v>8010</v>
      </c>
      <c r="G154" s="232" t="s">
        <v>6428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8011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8010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8012</v>
      </c>
      <c r="F156" s="231" t="s">
        <v>8013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8014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8013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8015</v>
      </c>
      <c r="F158" s="231" t="s">
        <v>8016</v>
      </c>
      <c r="G158" s="232" t="s">
        <v>7872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8017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8016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8018</v>
      </c>
      <c r="F160" s="231" t="s">
        <v>8019</v>
      </c>
      <c r="G160" s="232" t="s">
        <v>7872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8020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8019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8021</v>
      </c>
      <c r="F162" s="231" t="s">
        <v>7893</v>
      </c>
      <c r="G162" s="232" t="s">
        <v>6428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8022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7893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8023</v>
      </c>
      <c r="F164" s="231" t="s">
        <v>7896</v>
      </c>
      <c r="G164" s="232" t="s">
        <v>6428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7896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8025</v>
      </c>
      <c r="F166" s="231" t="s">
        <v>8026</v>
      </c>
      <c r="G166" s="232" t="s">
        <v>7872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8027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8026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8028</v>
      </c>
      <c r="F168" s="231" t="s">
        <v>8029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8030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8031</v>
      </c>
      <c r="F170" s="231" t="s">
        <v>6314</v>
      </c>
      <c r="G170" s="232" t="s">
        <v>5887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8032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8033</v>
      </c>
      <c r="F172" s="231" t="s">
        <v>8034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8035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8034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8036</v>
      </c>
      <c r="F174" s="231" t="s">
        <v>7919</v>
      </c>
      <c r="G174" s="232" t="s">
        <v>5887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8037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7919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8038</v>
      </c>
      <c r="F176" s="231" t="s">
        <v>7916</v>
      </c>
      <c r="G176" s="232" t="s">
        <v>6428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8039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8040</v>
      </c>
      <c r="F178" s="231" t="s">
        <v>7922</v>
      </c>
      <c r="G178" s="232" t="s">
        <v>6428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8041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7922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7924</v>
      </c>
      <c r="F180" s="216" t="s">
        <v>7925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8042</v>
      </c>
      <c r="F181" s="231" t="s">
        <v>8043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8044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8045</v>
      </c>
      <c r="F183" s="231" t="s">
        <v>8046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8047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8048</v>
      </c>
      <c r="F185" s="231" t="s">
        <v>8049</v>
      </c>
      <c r="G185" s="232" t="s">
        <v>7872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8050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8049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8051</v>
      </c>
      <c r="F187" s="231" t="s">
        <v>8052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8053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8054</v>
      </c>
      <c r="F189" s="231" t="s">
        <v>8055</v>
      </c>
      <c r="G189" s="232" t="s">
        <v>7872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8056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8055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8057</v>
      </c>
      <c r="F191" s="231" t="s">
        <v>8058</v>
      </c>
      <c r="G191" s="232" t="s">
        <v>7872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8059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8058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8060</v>
      </c>
      <c r="F193" s="231" t="s">
        <v>8061</v>
      </c>
      <c r="G193" s="232" t="s">
        <v>7872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8062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8063</v>
      </c>
      <c r="F195" s="231" t="s">
        <v>8064</v>
      </c>
      <c r="G195" s="232" t="s">
        <v>7872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8065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8064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8066</v>
      </c>
      <c r="F197" s="231" t="s">
        <v>8067</v>
      </c>
      <c r="G197" s="232" t="s">
        <v>7872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8068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8067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8069</v>
      </c>
      <c r="F199" s="231" t="s">
        <v>8070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8071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8070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8072</v>
      </c>
      <c r="F201" s="231" t="s">
        <v>8073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8074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8073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8075</v>
      </c>
      <c r="F203" s="231" t="s">
        <v>8076</v>
      </c>
      <c r="G203" s="232" t="s">
        <v>7872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8077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8076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8078</v>
      </c>
      <c r="F205" s="231" t="s">
        <v>7940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8079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7940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ZRv4rSeJiZ06auOYx7ELUSmhg6TvppuVcpfZqWftGIRb85bAk9agmq0sCHblfPNoDqikTcaXJRFI8+iW4wcHWg==" hashValue="ls/ghXbG9jCj+tPwvE1q/pJjSqB13mBGTYE1ooC7eNFApjcz2F7FYco5LPELtcR9M6ANjzmh9xGHdWVIKxcFx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8080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8081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8082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8083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8084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8085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8086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8087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8088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8089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7847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7853</v>
      </c>
      <c r="F134" s="216" t="s">
        <v>8090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8091</v>
      </c>
      <c r="F135" s="231" t="s">
        <v>8092</v>
      </c>
      <c r="G135" s="232" t="s">
        <v>7872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8093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8092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8094</v>
      </c>
      <c r="F137" s="231" t="s">
        <v>8095</v>
      </c>
      <c r="G137" s="232" t="s">
        <v>7872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8096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8095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8097</v>
      </c>
      <c r="F139" s="231" t="s">
        <v>8098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8099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8098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8100</v>
      </c>
      <c r="F141" s="231" t="s">
        <v>8101</v>
      </c>
      <c r="G141" s="232" t="s">
        <v>7872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8102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8101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8103</v>
      </c>
      <c r="F143" s="231" t="s">
        <v>8104</v>
      </c>
      <c r="G143" s="232" t="s">
        <v>7872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8105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8104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8106</v>
      </c>
      <c r="F145" s="231" t="s">
        <v>8107</v>
      </c>
      <c r="G145" s="232" t="s">
        <v>7872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8108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8107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8109</v>
      </c>
      <c r="F147" s="231" t="s">
        <v>8110</v>
      </c>
      <c r="G147" s="232" t="s">
        <v>7872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8111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8112</v>
      </c>
      <c r="F149" s="231" t="s">
        <v>8113</v>
      </c>
      <c r="G149" s="232" t="s">
        <v>7872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8114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8113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8115</v>
      </c>
      <c r="F151" s="231" t="s">
        <v>8116</v>
      </c>
      <c r="G151" s="232" t="s">
        <v>7872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8117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8118</v>
      </c>
      <c r="F153" s="231" t="s">
        <v>8119</v>
      </c>
      <c r="G153" s="232" t="s">
        <v>7872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8120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8119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8121</v>
      </c>
      <c r="F155" s="231" t="s">
        <v>8122</v>
      </c>
      <c r="G155" s="232" t="s">
        <v>7872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8123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8122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8124</v>
      </c>
      <c r="F157" s="231" t="s">
        <v>8125</v>
      </c>
      <c r="G157" s="232" t="s">
        <v>7872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8126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8127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8128</v>
      </c>
      <c r="F159" s="231" t="s">
        <v>8129</v>
      </c>
      <c r="G159" s="232" t="s">
        <v>7872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8130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8129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8131</v>
      </c>
      <c r="F161" s="231" t="s">
        <v>8132</v>
      </c>
      <c r="G161" s="232" t="s">
        <v>7872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8133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8132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8134</v>
      </c>
      <c r="F163" s="231" t="s">
        <v>8135</v>
      </c>
      <c r="G163" s="232" t="s">
        <v>7872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8136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8135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8137</v>
      </c>
      <c r="F165" s="231" t="s">
        <v>8138</v>
      </c>
      <c r="G165" s="232" t="s">
        <v>7872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8139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7874</v>
      </c>
      <c r="F167" s="216" t="s">
        <v>8140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8141</v>
      </c>
      <c r="F168" s="231" t="s">
        <v>8142</v>
      </c>
      <c r="G168" s="232" t="s">
        <v>7872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8143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8142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8144</v>
      </c>
      <c r="F170" s="231" t="s">
        <v>8095</v>
      </c>
      <c r="G170" s="232" t="s">
        <v>7872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8145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8095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8146</v>
      </c>
      <c r="F172" s="231" t="s">
        <v>8147</v>
      </c>
      <c r="G172" s="232" t="s">
        <v>7872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8148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8147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8149</v>
      </c>
      <c r="F174" s="231" t="s">
        <v>8101</v>
      </c>
      <c r="G174" s="232" t="s">
        <v>7872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8150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8101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8151</v>
      </c>
      <c r="F176" s="231" t="s">
        <v>8104</v>
      </c>
      <c r="G176" s="232" t="s">
        <v>7872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8152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8104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8153</v>
      </c>
      <c r="F178" s="231" t="s">
        <v>8107</v>
      </c>
      <c r="G178" s="232" t="s">
        <v>7872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8154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8155</v>
      </c>
      <c r="F180" s="231" t="s">
        <v>8110</v>
      </c>
      <c r="G180" s="232" t="s">
        <v>7872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8156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8110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8157</v>
      </c>
      <c r="F182" s="231" t="s">
        <v>8113</v>
      </c>
      <c r="G182" s="232" t="s">
        <v>7872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8158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8113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8159</v>
      </c>
      <c r="F184" s="231" t="s">
        <v>8116</v>
      </c>
      <c r="G184" s="232" t="s">
        <v>7872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8160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8161</v>
      </c>
      <c r="F186" s="231" t="s">
        <v>8119</v>
      </c>
      <c r="G186" s="232" t="s">
        <v>7872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8162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8119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8163</v>
      </c>
      <c r="F188" s="231" t="s">
        <v>8122</v>
      </c>
      <c r="G188" s="232" t="s">
        <v>7872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8164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8122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8165</v>
      </c>
      <c r="F190" s="231" t="s">
        <v>8125</v>
      </c>
      <c r="G190" s="232" t="s">
        <v>7872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8166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8167</v>
      </c>
      <c r="F192" s="231" t="s">
        <v>8129</v>
      </c>
      <c r="G192" s="232" t="s">
        <v>7872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8168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8169</v>
      </c>
      <c r="F194" s="231" t="s">
        <v>8135</v>
      </c>
      <c r="G194" s="232" t="s">
        <v>7872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8170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8171</v>
      </c>
      <c r="F196" s="231" t="s">
        <v>8138</v>
      </c>
      <c r="G196" s="232" t="s">
        <v>7872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8172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7884</v>
      </c>
      <c r="F198" s="216" t="s">
        <v>8173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8174</v>
      </c>
      <c r="F199" s="231" t="s">
        <v>8175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8176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8177</v>
      </c>
      <c r="F201" s="231" t="s">
        <v>8178</v>
      </c>
      <c r="G201" s="232" t="s">
        <v>7872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8179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8180</v>
      </c>
      <c r="F203" s="231" t="s">
        <v>8095</v>
      </c>
      <c r="G203" s="232" t="s">
        <v>7872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8181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8182</v>
      </c>
      <c r="F205" s="231" t="s">
        <v>8147</v>
      </c>
      <c r="G205" s="232" t="s">
        <v>7872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8183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8184</v>
      </c>
      <c r="F207" s="231" t="s">
        <v>8101</v>
      </c>
      <c r="G207" s="232" t="s">
        <v>7872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8185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8101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8186</v>
      </c>
      <c r="F209" s="231" t="s">
        <v>8104</v>
      </c>
      <c r="G209" s="232" t="s">
        <v>7872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8187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8104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8188</v>
      </c>
      <c r="F211" s="231" t="s">
        <v>8107</v>
      </c>
      <c r="G211" s="232" t="s">
        <v>7872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8189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8107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8190</v>
      </c>
      <c r="F213" s="231" t="s">
        <v>8110</v>
      </c>
      <c r="G213" s="232" t="s">
        <v>7872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8191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8110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8192</v>
      </c>
      <c r="F215" s="231" t="s">
        <v>8113</v>
      </c>
      <c r="G215" s="232" t="s">
        <v>7872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8193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8194</v>
      </c>
      <c r="F217" s="231" t="s">
        <v>8116</v>
      </c>
      <c r="G217" s="232" t="s">
        <v>7872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8195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8116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8196</v>
      </c>
      <c r="F219" s="231" t="s">
        <v>8119</v>
      </c>
      <c r="G219" s="232" t="s">
        <v>7872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8197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8198</v>
      </c>
      <c r="F221" s="231" t="s">
        <v>8122</v>
      </c>
      <c r="G221" s="232" t="s">
        <v>7872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8199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8200</v>
      </c>
      <c r="F223" s="231" t="s">
        <v>8201</v>
      </c>
      <c r="G223" s="232" t="s">
        <v>7872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8202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8203</v>
      </c>
      <c r="F225" s="231" t="s">
        <v>8129</v>
      </c>
      <c r="G225" s="232" t="s">
        <v>7872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8204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8205</v>
      </c>
      <c r="F227" s="231" t="s">
        <v>8135</v>
      </c>
      <c r="G227" s="232" t="s">
        <v>7872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8206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8135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8207</v>
      </c>
      <c r="F229" s="231" t="s">
        <v>8138</v>
      </c>
      <c r="G229" s="232" t="s">
        <v>7872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8208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8138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8209</v>
      </c>
      <c r="F231" s="216" t="s">
        <v>8210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8211</v>
      </c>
      <c r="F232" s="231" t="s">
        <v>8212</v>
      </c>
      <c r="G232" s="232" t="s">
        <v>7872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8213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8212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8214</v>
      </c>
      <c r="F234" s="216" t="s">
        <v>8215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8216</v>
      </c>
      <c r="F235" s="231" t="s">
        <v>8217</v>
      </c>
      <c r="G235" s="232" t="s">
        <v>7872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8218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8217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8219</v>
      </c>
      <c r="F237" s="231" t="s">
        <v>8220</v>
      </c>
      <c r="G237" s="232" t="s">
        <v>7872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8221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8220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8222</v>
      </c>
      <c r="F239" s="231" t="s">
        <v>8223</v>
      </c>
      <c r="G239" s="232" t="s">
        <v>7872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8224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8223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8225</v>
      </c>
      <c r="F241" s="231" t="s">
        <v>8226</v>
      </c>
      <c r="G241" s="232" t="s">
        <v>7872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8227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8228</v>
      </c>
      <c r="F243" s="231" t="s">
        <v>8229</v>
      </c>
      <c r="G243" s="232" t="s">
        <v>7872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8230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8229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8231</v>
      </c>
      <c r="F245" s="216" t="s">
        <v>7854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8232</v>
      </c>
      <c r="F246" s="231" t="s">
        <v>7856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8233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8234</v>
      </c>
      <c r="F248" s="231" t="s">
        <v>7859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8235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8236</v>
      </c>
      <c r="F250" s="231" t="s">
        <v>8237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8238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8237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8239</v>
      </c>
      <c r="F252" s="231" t="s">
        <v>8240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8241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8240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8242</v>
      </c>
      <c r="F254" s="231" t="s">
        <v>8243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8244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8243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8245</v>
      </c>
      <c r="F256" s="231" t="s">
        <v>8246</v>
      </c>
      <c r="G256" s="232" t="s">
        <v>7872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8247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8246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8248</v>
      </c>
      <c r="F258" s="231" t="s">
        <v>8249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8250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8249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8251</v>
      </c>
      <c r="F260" s="231" t="s">
        <v>8252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8253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8252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8254</v>
      </c>
      <c r="F262" s="231" t="s">
        <v>8255</v>
      </c>
      <c r="G262" s="232" t="s">
        <v>7872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8256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8255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8257</v>
      </c>
      <c r="F264" s="231" t="s">
        <v>8258</v>
      </c>
      <c r="G264" s="232" t="s">
        <v>7872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8259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8258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8260</v>
      </c>
      <c r="F266" s="231" t="s">
        <v>8261</v>
      </c>
      <c r="G266" s="232" t="s">
        <v>6428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8262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8261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8263</v>
      </c>
      <c r="F268" s="216" t="s">
        <v>7875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8264</v>
      </c>
      <c r="F269" s="231" t="s">
        <v>8265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8266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8267</v>
      </c>
      <c r="F271" s="231" t="s">
        <v>8268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8269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8270</v>
      </c>
      <c r="F273" s="231" t="s">
        <v>8271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8272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8271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8273</v>
      </c>
      <c r="F275" s="216" t="s">
        <v>8274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8275</v>
      </c>
      <c r="F276" s="231" t="s">
        <v>8276</v>
      </c>
      <c r="G276" s="232" t="s">
        <v>7872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8277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8276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8278</v>
      </c>
      <c r="F278" s="231" t="s">
        <v>8279</v>
      </c>
      <c r="G278" s="232" t="s">
        <v>7872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8280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8282</v>
      </c>
      <c r="F280" s="231" t="s">
        <v>8283</v>
      </c>
      <c r="G280" s="232" t="s">
        <v>7872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8284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8283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8285</v>
      </c>
      <c r="F282" s="231" t="s">
        <v>8286</v>
      </c>
      <c r="G282" s="232" t="s">
        <v>7872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8287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8286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8288</v>
      </c>
      <c r="F284" s="231" t="s">
        <v>8289</v>
      </c>
      <c r="G284" s="232" t="s">
        <v>7872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8290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8291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8292</v>
      </c>
      <c r="F286" s="231" t="s">
        <v>8293</v>
      </c>
      <c r="G286" s="232" t="s">
        <v>7872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8294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8293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8295</v>
      </c>
      <c r="F288" s="231" t="s">
        <v>8296</v>
      </c>
      <c r="G288" s="232" t="s">
        <v>7872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8297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8296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8298</v>
      </c>
      <c r="F290" s="231" t="s">
        <v>8299</v>
      </c>
      <c r="G290" s="232" t="s">
        <v>7872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8300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8299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8301</v>
      </c>
      <c r="F292" s="231" t="s">
        <v>8302</v>
      </c>
      <c r="G292" s="232" t="s">
        <v>7872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8303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8302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8304</v>
      </c>
      <c r="F294" s="231" t="s">
        <v>8305</v>
      </c>
      <c r="G294" s="232" t="s">
        <v>7872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8306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8305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8307</v>
      </c>
      <c r="F296" s="231" t="s">
        <v>8308</v>
      </c>
      <c r="G296" s="232" t="s">
        <v>7872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8309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8310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8311</v>
      </c>
      <c r="F298" s="231" t="s">
        <v>8312</v>
      </c>
      <c r="G298" s="232" t="s">
        <v>7872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8313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8312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8314</v>
      </c>
      <c r="F300" s="216" t="s">
        <v>7885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8315</v>
      </c>
      <c r="F301" s="231" t="s">
        <v>8316</v>
      </c>
      <c r="G301" s="232" t="s">
        <v>6428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8317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8316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8318</v>
      </c>
      <c r="F303" s="231" t="s">
        <v>8319</v>
      </c>
      <c r="G303" s="232" t="s">
        <v>6428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8320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8319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8321</v>
      </c>
      <c r="F305" s="231" t="s">
        <v>8322</v>
      </c>
      <c r="G305" s="232" t="s">
        <v>6428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8323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8324</v>
      </c>
      <c r="F307" s="231" t="s">
        <v>7919</v>
      </c>
      <c r="G307" s="232" t="s">
        <v>5887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8325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8326</v>
      </c>
      <c r="F309" s="231" t="s">
        <v>8327</v>
      </c>
      <c r="G309" s="232" t="s">
        <v>7872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8328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8327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8329</v>
      </c>
      <c r="F311" s="231" t="s">
        <v>8330</v>
      </c>
      <c r="G311" s="232" t="s">
        <v>6428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8331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8330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8332</v>
      </c>
      <c r="F313" s="231" t="s">
        <v>8333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8334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8335</v>
      </c>
      <c r="F315" s="231" t="s">
        <v>8336</v>
      </c>
      <c r="G315" s="232" t="s">
        <v>6428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8337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8336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8338</v>
      </c>
      <c r="F317" s="231" t="s">
        <v>8339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8340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8339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8341</v>
      </c>
      <c r="F319" s="231" t="s">
        <v>8342</v>
      </c>
      <c r="G319" s="232" t="s">
        <v>6428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8343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8342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8344</v>
      </c>
      <c r="F321" s="231" t="s">
        <v>8345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8346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8345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8347</v>
      </c>
      <c r="F323" s="231" t="s">
        <v>8348</v>
      </c>
      <c r="G323" s="232" t="s">
        <v>6428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8349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8348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8350</v>
      </c>
      <c r="F325" s="231" t="s">
        <v>8351</v>
      </c>
      <c r="G325" s="232" t="s">
        <v>7872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8352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8351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8353</v>
      </c>
      <c r="F327" s="231" t="s">
        <v>8354</v>
      </c>
      <c r="G327" s="232" t="s">
        <v>6428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8355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8354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8356</v>
      </c>
      <c r="F329" s="231" t="s">
        <v>8357</v>
      </c>
      <c r="G329" s="232" t="s">
        <v>7872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8358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8357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8359</v>
      </c>
      <c r="F331" s="231" t="s">
        <v>6314</v>
      </c>
      <c r="G331" s="232" t="s">
        <v>6428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8360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8361</v>
      </c>
      <c r="F333" s="231" t="s">
        <v>8034</v>
      </c>
      <c r="G333" s="232" t="s">
        <v>6428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8362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8034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8363</v>
      </c>
      <c r="F335" s="231" t="s">
        <v>7916</v>
      </c>
      <c r="G335" s="232" t="s">
        <v>6428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8364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7916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8365</v>
      </c>
      <c r="F337" s="231" t="s">
        <v>8366</v>
      </c>
      <c r="G337" s="232" t="s">
        <v>6428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8367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8366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8368</v>
      </c>
      <c r="F339" s="231" t="s">
        <v>8369</v>
      </c>
      <c r="G339" s="232" t="s">
        <v>6428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8370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8369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8371</v>
      </c>
      <c r="F341" s="231" t="s">
        <v>8372</v>
      </c>
      <c r="G341" s="232" t="s">
        <v>6428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8373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8372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L33CW3b7oVcDBNiQvRUVqFCcBDZ089I++4InwhdEOxF+sDMaV5oY+d1biSVKYLHHQwbto3PahR2WT42di/Q0zQ==" hashValue="FJc8n6zO6eDVarwOBvCNM7ZhnPFvvBltheWhPaLfzdR/u+89uyzGmqPhAqaAXxoFCzEQZwvBdqHUIM+dNrDrcw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8374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8375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8376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8377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8378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8379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7847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7853</v>
      </c>
      <c r="F130" s="216" t="s">
        <v>8380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8381</v>
      </c>
      <c r="F131" s="231" t="s">
        <v>8382</v>
      </c>
      <c r="G131" s="232" t="s">
        <v>7872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8383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8385</v>
      </c>
      <c r="F133" s="231" t="s">
        <v>8386</v>
      </c>
      <c r="G133" s="232" t="s">
        <v>7872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8387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8386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8388</v>
      </c>
      <c r="F135" s="231" t="s">
        <v>8389</v>
      </c>
      <c r="G135" s="232" t="s">
        <v>7872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8390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8391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8392</v>
      </c>
      <c r="F137" s="231" t="s">
        <v>8393</v>
      </c>
      <c r="G137" s="232" t="s">
        <v>7872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8394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8393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8395</v>
      </c>
      <c r="F139" s="231" t="s">
        <v>8396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8397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8398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8399</v>
      </c>
      <c r="F141" s="231" t="s">
        <v>8400</v>
      </c>
      <c r="G141" s="232" t="s">
        <v>7872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8401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8400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7874</v>
      </c>
      <c r="F143" s="216" t="s">
        <v>8402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8403</v>
      </c>
      <c r="F144" s="231" t="s">
        <v>8404</v>
      </c>
      <c r="G144" s="232" t="s">
        <v>7872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8405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8406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8407</v>
      </c>
      <c r="F146" s="231" t="s">
        <v>8393</v>
      </c>
      <c r="G146" s="232" t="s">
        <v>7872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8408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8393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8409</v>
      </c>
      <c r="F148" s="231" t="s">
        <v>8410</v>
      </c>
      <c r="G148" s="232" t="s">
        <v>7872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8411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8412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8413</v>
      </c>
      <c r="F150" s="231" t="s">
        <v>8414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8415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8414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7884</v>
      </c>
      <c r="F152" s="216" t="s">
        <v>7854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8416</v>
      </c>
      <c r="F153" s="231" t="s">
        <v>7856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8417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8418</v>
      </c>
      <c r="F155" s="231" t="s">
        <v>7859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8419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7859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8420</v>
      </c>
      <c r="F157" s="231" t="s">
        <v>8237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8421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8237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8422</v>
      </c>
      <c r="F159" s="231" t="s">
        <v>8423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8424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8423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8209</v>
      </c>
      <c r="F161" s="216" t="s">
        <v>7875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8425</v>
      </c>
      <c r="F162" s="231" t="s">
        <v>8265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8426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8427</v>
      </c>
      <c r="F164" s="231" t="s">
        <v>8428</v>
      </c>
      <c r="G164" s="232" t="s">
        <v>7872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8429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8430</v>
      </c>
      <c r="F166" s="231" t="s">
        <v>8431</v>
      </c>
      <c r="G166" s="232" t="s">
        <v>7872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8432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8431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8214</v>
      </c>
      <c r="F168" s="216" t="s">
        <v>7885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8433</v>
      </c>
      <c r="F169" s="231" t="s">
        <v>8434</v>
      </c>
      <c r="G169" s="232" t="s">
        <v>6428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8435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8434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8436</v>
      </c>
      <c r="F171" s="231" t="s">
        <v>8437</v>
      </c>
      <c r="G171" s="232" t="s">
        <v>7872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8438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8437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8439</v>
      </c>
      <c r="F173" s="231" t="s">
        <v>8440</v>
      </c>
      <c r="G173" s="232" t="s">
        <v>7872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8441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8440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8442</v>
      </c>
      <c r="F175" s="231" t="s">
        <v>8327</v>
      </c>
      <c r="G175" s="232" t="s">
        <v>7872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8443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8444</v>
      </c>
      <c r="F177" s="231" t="s">
        <v>6314</v>
      </c>
      <c r="G177" s="232" t="s">
        <v>6428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8445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8446</v>
      </c>
      <c r="F179" s="231" t="s">
        <v>8351</v>
      </c>
      <c r="G179" s="232" t="s">
        <v>7872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8447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8351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8448</v>
      </c>
      <c r="F181" s="231" t="s">
        <v>8034</v>
      </c>
      <c r="G181" s="232" t="s">
        <v>6428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8449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8450</v>
      </c>
      <c r="F183" s="231" t="s">
        <v>7919</v>
      </c>
      <c r="G183" s="232" t="s">
        <v>5887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8451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7919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8452</v>
      </c>
      <c r="F185" s="231" t="s">
        <v>8453</v>
      </c>
      <c r="G185" s="232" t="s">
        <v>6428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8454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8453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8455</v>
      </c>
      <c r="F187" s="231" t="s">
        <v>8456</v>
      </c>
      <c r="G187" s="232" t="s">
        <v>6428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8457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8456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8458</v>
      </c>
      <c r="F189" s="231" t="s">
        <v>8372</v>
      </c>
      <c r="G189" s="232" t="s">
        <v>6428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8459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8372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x7b0q0Wt8aNC16SafeACeFdxRnSgCzId7jJzVqdcQbEv9tlW47Br/1wGCx12Ya5/mHmcIJULnRTWe4NRCMLBBQ==" hashValue="rMsmfBK9J+nMTiZxDLDgr27lByyOX9fMBFnNen1nubMEdhYU2pMaCGsPC/8vDN4IUQI2K3c8IEsKow51765+OQ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8461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8462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8460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2411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8460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5542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3116</v>
      </c>
      <c r="F129" s="227" t="s">
        <v>3117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7178</v>
      </c>
      <c r="F130" s="231" t="s">
        <v>7179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8463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7179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8464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8465</v>
      </c>
      <c r="F133" s="283" t="s">
        <v>8466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8467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8466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8468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8469</v>
      </c>
      <c r="F136" s="231" t="s">
        <v>8470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8471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8470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8472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8473</v>
      </c>
      <c r="F139" s="283" t="s">
        <v>8474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8475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8474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8476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8477</v>
      </c>
      <c r="F142" s="231" t="s">
        <v>8478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8479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8478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8480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7233</v>
      </c>
      <c r="F145" s="283" t="s">
        <v>7234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8481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7234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8482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7240</v>
      </c>
      <c r="F148" s="283" t="s">
        <v>7241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8483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7241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8484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8485</v>
      </c>
      <c r="F151" s="231" t="s">
        <v>8486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8487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8486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8488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7264</v>
      </c>
      <c r="F154" s="283" t="s">
        <v>7265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8489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8490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8491</v>
      </c>
      <c r="F157" s="231" t="s">
        <v>8492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8493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8492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8494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8495</v>
      </c>
      <c r="F160" s="283" t="s">
        <v>8496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8497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8496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8498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8499</v>
      </c>
      <c r="F163" s="231" t="s">
        <v>8500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8501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8500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8502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8503</v>
      </c>
      <c r="F166" s="283" t="s">
        <v>8504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8505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8504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8506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8507</v>
      </c>
      <c r="F169" s="231" t="s">
        <v>8508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8509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8508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8510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8511</v>
      </c>
      <c r="F172" s="283" t="s">
        <v>8512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8513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8512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8514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7341</v>
      </c>
      <c r="F175" s="231" t="s">
        <v>7342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8515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7342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2474</v>
      </c>
      <c r="D178" s="229" t="s">
        <v>245</v>
      </c>
      <c r="E178" s="230" t="s">
        <v>7356</v>
      </c>
      <c r="F178" s="231" t="s">
        <v>7357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8517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7357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8518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2479</v>
      </c>
      <c r="D181" s="229" t="s">
        <v>245</v>
      </c>
      <c r="E181" s="230" t="s">
        <v>8519</v>
      </c>
      <c r="F181" s="231" t="s">
        <v>8520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8521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8520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8522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1834</v>
      </c>
      <c r="D184" s="281" t="s">
        <v>478</v>
      </c>
      <c r="E184" s="282" t="s">
        <v>8523</v>
      </c>
      <c r="F184" s="283" t="s">
        <v>8524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8525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8524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1845</v>
      </c>
      <c r="D186" s="229" t="s">
        <v>245</v>
      </c>
      <c r="E186" s="230" t="s">
        <v>8526</v>
      </c>
      <c r="F186" s="231" t="s">
        <v>8527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8528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8529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7368</v>
      </c>
      <c r="F189" s="283" t="s">
        <v>8530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8531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8530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2328</v>
      </c>
      <c r="D191" s="281" t="s">
        <v>478</v>
      </c>
      <c r="E191" s="282" t="s">
        <v>7371</v>
      </c>
      <c r="F191" s="283" t="s">
        <v>8532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8533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8532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1622</v>
      </c>
      <c r="D193" s="229" t="s">
        <v>245</v>
      </c>
      <c r="E193" s="230" t="s">
        <v>7401</v>
      </c>
      <c r="F193" s="231" t="s">
        <v>7402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8534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1629</v>
      </c>
      <c r="D196" s="281" t="s">
        <v>478</v>
      </c>
      <c r="E196" s="282" t="s">
        <v>7374</v>
      </c>
      <c r="F196" s="283" t="s">
        <v>8536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8537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8536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7520</v>
      </c>
      <c r="F198" s="231" t="s">
        <v>7521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8538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7521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1693</v>
      </c>
      <c r="D201" s="281" t="s">
        <v>478</v>
      </c>
      <c r="E201" s="282" t="s">
        <v>7523</v>
      </c>
      <c r="F201" s="283" t="s">
        <v>7524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8540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7524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1699</v>
      </c>
      <c r="D203" s="229" t="s">
        <v>245</v>
      </c>
      <c r="E203" s="230" t="s">
        <v>7557</v>
      </c>
      <c r="F203" s="231" t="s">
        <v>7558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8541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7558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8542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8543</v>
      </c>
      <c r="F206" s="283" t="s">
        <v>8544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8545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8544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8546</v>
      </c>
      <c r="F208" s="231" t="s">
        <v>8547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8548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8549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7386</v>
      </c>
      <c r="F211" s="283" t="s">
        <v>8550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8551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8550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7650</v>
      </c>
      <c r="F213" s="231" t="s">
        <v>7651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8552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7651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8553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7653</v>
      </c>
      <c r="F216" s="283" t="s">
        <v>7654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8554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7654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8555</v>
      </c>
      <c r="F218" s="283" t="s">
        <v>8556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8557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8556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7684</v>
      </c>
      <c r="F220" s="231" t="s">
        <v>7685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8558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7685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8559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2334</v>
      </c>
      <c r="D223" s="281" t="s">
        <v>478</v>
      </c>
      <c r="E223" s="282" t="s">
        <v>8560</v>
      </c>
      <c r="F223" s="283" t="s">
        <v>8561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8562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8561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8563</v>
      </c>
      <c r="F225" s="231" t="s">
        <v>8564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8565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8564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8566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8567</v>
      </c>
      <c r="F228" s="283" t="s">
        <v>8568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8569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8568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8570</v>
      </c>
      <c r="F230" s="231" t="s">
        <v>8571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8572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8571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8573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7750</v>
      </c>
      <c r="F233" s="283" t="s">
        <v>7751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8574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7751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8575</v>
      </c>
      <c r="F235" s="231" t="s">
        <v>8576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8577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8576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8578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8579</v>
      </c>
      <c r="F238" s="283" t="s">
        <v>8580</v>
      </c>
      <c r="G238" s="284" t="s">
        <v>1614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8581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8580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7377</v>
      </c>
      <c r="F240" s="283" t="s">
        <v>8582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8583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8584</v>
      </c>
      <c r="F242" s="231" t="s">
        <v>8585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8586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8585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8587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7380</v>
      </c>
      <c r="F245" s="283" t="s">
        <v>8588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8589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8588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8590</v>
      </c>
      <c r="F247" s="231" t="s">
        <v>8591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8592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8591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7383</v>
      </c>
      <c r="F250" s="283" t="s">
        <v>8594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8595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8594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8596</v>
      </c>
      <c r="F252" s="231" t="s">
        <v>8597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8598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8597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8599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7542</v>
      </c>
      <c r="F255" s="283" t="s">
        <v>8600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8601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8600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7566</v>
      </c>
      <c r="F257" s="283" t="s">
        <v>8602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8603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8602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7578</v>
      </c>
      <c r="F259" s="283" t="s">
        <v>8604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8605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8604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8606</v>
      </c>
      <c r="F261" s="231" t="s">
        <v>8607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8608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8607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7581</v>
      </c>
      <c r="F264" s="283" t="s">
        <v>8610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8611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8610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7584</v>
      </c>
      <c r="F266" s="283" t="s">
        <v>8612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8613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8612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7587</v>
      </c>
      <c r="F268" s="283" t="s">
        <v>8614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8615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8614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2439</v>
      </c>
      <c r="D270" s="229" t="s">
        <v>245</v>
      </c>
      <c r="E270" s="230" t="s">
        <v>8616</v>
      </c>
      <c r="F270" s="231" t="s">
        <v>8617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8618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8619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2503</v>
      </c>
      <c r="D273" s="281" t="s">
        <v>478</v>
      </c>
      <c r="E273" s="282" t="s">
        <v>8620</v>
      </c>
      <c r="F273" s="283" t="s">
        <v>8621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8622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8621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2509</v>
      </c>
      <c r="D275" s="229" t="s">
        <v>245</v>
      </c>
      <c r="E275" s="230" t="s">
        <v>8623</v>
      </c>
      <c r="F275" s="231" t="s">
        <v>8624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8625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8624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8626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2516</v>
      </c>
      <c r="D278" s="281" t="s">
        <v>478</v>
      </c>
      <c r="E278" s="282" t="s">
        <v>7389</v>
      </c>
      <c r="F278" s="283" t="s">
        <v>8627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8628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8627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2524</v>
      </c>
      <c r="D280" s="229" t="s">
        <v>245</v>
      </c>
      <c r="E280" s="230" t="s">
        <v>7759</v>
      </c>
      <c r="F280" s="231" t="s">
        <v>7760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8629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7760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8630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2446</v>
      </c>
      <c r="D283" s="229" t="s">
        <v>245</v>
      </c>
      <c r="E283" s="230" t="s">
        <v>7762</v>
      </c>
      <c r="F283" s="231" t="s">
        <v>7763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8631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7763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8632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2535</v>
      </c>
      <c r="D286" s="229" t="s">
        <v>245</v>
      </c>
      <c r="E286" s="230" t="s">
        <v>8633</v>
      </c>
      <c r="F286" s="231" t="s">
        <v>8634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8635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8634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2681</v>
      </c>
      <c r="D289" s="281" t="s">
        <v>478</v>
      </c>
      <c r="E289" s="282" t="s">
        <v>8637</v>
      </c>
      <c r="F289" s="283" t="s">
        <v>8638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8639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4251</v>
      </c>
      <c r="D291" s="281" t="s">
        <v>478</v>
      </c>
      <c r="E291" s="282" t="s">
        <v>8640</v>
      </c>
      <c r="F291" s="283" t="s">
        <v>8641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8642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8641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3249</v>
      </c>
      <c r="D293" s="281" t="s">
        <v>478</v>
      </c>
      <c r="E293" s="282" t="s">
        <v>8643</v>
      </c>
      <c r="F293" s="283" t="s">
        <v>8644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8645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8644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7395</v>
      </c>
      <c r="F295" s="283" t="s">
        <v>8646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8647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8646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7398</v>
      </c>
      <c r="F297" s="283" t="s">
        <v>8648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8649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8648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7404</v>
      </c>
      <c r="F299" s="283" t="s">
        <v>8650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8651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8650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7407</v>
      </c>
      <c r="F301" s="283" t="s">
        <v>8652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8653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7410</v>
      </c>
      <c r="F303" s="283" t="s">
        <v>8654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8655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7413</v>
      </c>
      <c r="F305" s="283" t="s">
        <v>8656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8657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8656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7798</v>
      </c>
      <c r="F307" s="231" t="s">
        <v>7799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8658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7799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8659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3002</v>
      </c>
      <c r="D310" s="281" t="s">
        <v>478</v>
      </c>
      <c r="E310" s="282" t="s">
        <v>7416</v>
      </c>
      <c r="F310" s="283" t="s">
        <v>8660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8661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8660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8662</v>
      </c>
      <c r="F312" s="231" t="s">
        <v>8663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8664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8663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8665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8666</v>
      </c>
      <c r="F315" s="231" t="s">
        <v>8667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8668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8667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8669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8670</v>
      </c>
      <c r="F318" s="231" t="s">
        <v>8671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8672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8671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8673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8674</v>
      </c>
      <c r="F321" s="231" t="s">
        <v>8675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8676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8675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6147</v>
      </c>
      <c r="F323" s="227" t="s">
        <v>6148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8677</v>
      </c>
      <c r="F324" s="231" t="s">
        <v>8678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8679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8678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8680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6152</v>
      </c>
      <c r="F327" s="283" t="s">
        <v>6153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8681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6153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8682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xlmy6qmDOGcY2OM8ugN9QVJsUEXm0RQSgguXn6mNnYepuqcEBwGnSFD3g1cL+Nv3h53XHdoHc/IrpS5tlDaUEA==" hashValue="mBnWEr4k8N4ErWFbMe6JvYCMG0dKedkYgr2ZyOtHonEFPkQcD0dCCjlYJUoS49JY9KydLe2CWc2oGGxJgYD06A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8683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8684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8685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8686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8687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8688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8689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7143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8690</v>
      </c>
      <c r="F129" s="227" t="s">
        <v>8691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8692</v>
      </c>
      <c r="F130" s="231" t="s">
        <v>8693</v>
      </c>
      <c r="G130" s="232" t="s">
        <v>7872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7148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7148</v>
      </c>
      <c r="BM130" s="240" t="s">
        <v>8694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8693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8695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8696</v>
      </c>
      <c r="F133" s="231" t="s">
        <v>8697</v>
      </c>
      <c r="G133" s="232" t="s">
        <v>7872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7148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7148</v>
      </c>
      <c r="BM133" s="240" t="s">
        <v>8698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8697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8699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8700</v>
      </c>
      <c r="F136" s="231" t="s">
        <v>8701</v>
      </c>
      <c r="G136" s="232" t="s">
        <v>7872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7148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7148</v>
      </c>
      <c r="BM136" s="240" t="s">
        <v>8702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8701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8703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8704</v>
      </c>
      <c r="F139" s="231" t="s">
        <v>8705</v>
      </c>
      <c r="G139" s="232" t="s">
        <v>7872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7148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7148</v>
      </c>
      <c r="BM139" s="240" t="s">
        <v>8706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8707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8709</v>
      </c>
      <c r="F143" s="227" t="s">
        <v>8710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8711</v>
      </c>
      <c r="F144" s="231" t="s">
        <v>8712</v>
      </c>
      <c r="G144" s="232" t="s">
        <v>7872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7148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7148</v>
      </c>
      <c r="BM144" s="240" t="s">
        <v>8713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8716</v>
      </c>
      <c r="F148" s="227" t="s">
        <v>8717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8718</v>
      </c>
      <c r="F149" s="231" t="s">
        <v>8719</v>
      </c>
      <c r="G149" s="232" t="s">
        <v>7872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7148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7148</v>
      </c>
      <c r="BM149" s="240" t="s">
        <v>8720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8719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8722</v>
      </c>
      <c r="F152" s="231" t="s">
        <v>8723</v>
      </c>
      <c r="G152" s="232" t="s">
        <v>7872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7148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7148</v>
      </c>
      <c r="BM152" s="240" t="s">
        <v>8724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8723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8725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8726</v>
      </c>
      <c r="F155" s="231" t="s">
        <v>8727</v>
      </c>
      <c r="G155" s="232" t="s">
        <v>7872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7148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7148</v>
      </c>
      <c r="BM155" s="240" t="s">
        <v>8728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8727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8730</v>
      </c>
      <c r="F158" s="231" t="s">
        <v>8731</v>
      </c>
      <c r="G158" s="232" t="s">
        <v>7872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7148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7148</v>
      </c>
      <c r="BM158" s="240" t="s">
        <v>8732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8733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8734</v>
      </c>
      <c r="F161" s="231" t="s">
        <v>8735</v>
      </c>
      <c r="G161" s="232" t="s">
        <v>7872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7148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7148</v>
      </c>
      <c r="BM161" s="240" t="s">
        <v>8736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8738</v>
      </c>
      <c r="F164" s="231" t="s">
        <v>8739</v>
      </c>
      <c r="G164" s="232" t="s">
        <v>7872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7148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7148</v>
      </c>
      <c r="BM164" s="240" t="s">
        <v>8740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8742</v>
      </c>
      <c r="F167" s="231" t="s">
        <v>8743</v>
      </c>
      <c r="G167" s="232" t="s">
        <v>7872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7148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7148</v>
      </c>
      <c r="BM167" s="240" t="s">
        <v>8744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8743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8746</v>
      </c>
      <c r="F170" s="227" t="s">
        <v>8747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8748</v>
      </c>
      <c r="F171" s="231" t="s">
        <v>8749</v>
      </c>
      <c r="G171" s="232" t="s">
        <v>7872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7148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7148</v>
      </c>
      <c r="BM171" s="240" t="s">
        <v>8750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8749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8752</v>
      </c>
      <c r="F174" s="231" t="s">
        <v>8753</v>
      </c>
      <c r="G174" s="232" t="s">
        <v>7872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7148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7148</v>
      </c>
      <c r="BM174" s="240" t="s">
        <v>8754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8755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8756</v>
      </c>
      <c r="F177" s="231" t="s">
        <v>8757</v>
      </c>
      <c r="G177" s="232" t="s">
        <v>7872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7148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7148</v>
      </c>
      <c r="BM177" s="240" t="s">
        <v>8758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8757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8760</v>
      </c>
      <c r="F180" s="231" t="s">
        <v>8761</v>
      </c>
      <c r="G180" s="232" t="s">
        <v>7872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7148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7148</v>
      </c>
      <c r="BM180" s="240" t="s">
        <v>8762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8761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8763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8764</v>
      </c>
      <c r="F183" s="231" t="s">
        <v>8765</v>
      </c>
      <c r="G183" s="232" t="s">
        <v>7872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7148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7148</v>
      </c>
      <c r="BM183" s="240" t="s">
        <v>8766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8765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8767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8768</v>
      </c>
      <c r="F186" s="231" t="s">
        <v>8769</v>
      </c>
      <c r="G186" s="232" t="s">
        <v>7872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7148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7148</v>
      </c>
      <c r="BM186" s="240" t="s">
        <v>8770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8769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8771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8772</v>
      </c>
      <c r="F189" s="227" t="s">
        <v>8773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8774</v>
      </c>
      <c r="F190" s="231" t="s">
        <v>8775</v>
      </c>
      <c r="G190" s="232" t="s">
        <v>7872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7148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7148</v>
      </c>
      <c r="BM190" s="240" t="s">
        <v>8776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8775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8777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8778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8779</v>
      </c>
      <c r="F194" s="227" t="s">
        <v>8780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8781</v>
      </c>
      <c r="F195" s="231" t="s">
        <v>8782</v>
      </c>
      <c r="G195" s="232" t="s">
        <v>7872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7148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7148</v>
      </c>
      <c r="BM195" s="240" t="s">
        <v>8783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8782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8786</v>
      </c>
      <c r="F199" s="231" t="s">
        <v>8787</v>
      </c>
      <c r="G199" s="232" t="s">
        <v>7872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7148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7148</v>
      </c>
      <c r="BM199" s="240" t="s">
        <v>8788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8787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8789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8790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8791</v>
      </c>
      <c r="F203" s="231" t="s">
        <v>8792</v>
      </c>
      <c r="G203" s="232" t="s">
        <v>7872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7148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7148</v>
      </c>
      <c r="BM203" s="240" t="s">
        <v>8793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8792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8794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8795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bYhLMamEioqhabkieRe0sl9UMF7qcvhEinhsmuEkhhMsLSFC4oZ86vm0Du6b5L3IygYUTat7xp9R1nQntAhkjg==" hashValue="5oOn3i6Juh5S/SkZwd6vy5FpNlOeo2vl5Zn6A1y8KAlApf8X6nAWFg9zdvHXqAWkqtMF6ZToXP1t6GIDfBPiWw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8797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ROUND((SUM(BE140:BE859)),  2)</f>
        <v>0</v>
      </c>
      <c r="G35" s="40"/>
      <c r="H35" s="40"/>
      <c r="I35" s="167">
        <v>0.20999999999999999</v>
      </c>
      <c r="J35" s="166">
        <f>ROUND(((SUM(BE140:BE859))*I35),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ROUND((SUM(BF140:BF859)),  2)</f>
        <v>0</v>
      </c>
      <c r="G36" s="40"/>
      <c r="H36" s="40"/>
      <c r="I36" s="167">
        <v>0.12</v>
      </c>
      <c r="J36" s="166">
        <f>ROUND(((SUM(BF140:BF859))*I36),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ROUND((SUM(BH140:BH859)),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ROUND((SUM(BI140:BI859)),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J662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J700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J710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J764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J804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J828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8796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445.80709514000006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8798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8799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8800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8801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8802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8803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8804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8805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8806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8807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2334</v>
      </c>
      <c r="D163" s="229" t="s">
        <v>245</v>
      </c>
      <c r="E163" s="230" t="s">
        <v>8808</v>
      </c>
      <c r="F163" s="231" t="s">
        <v>8809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8810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8811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8812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2631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8813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8814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8815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8816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8817</v>
      </c>
      <c r="F174" s="231" t="s">
        <v>8818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8819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8820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8821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8822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8823</v>
      </c>
      <c r="F181" s="231" t="s">
        <v>8824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8825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8826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8827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8822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8828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8829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8830</v>
      </c>
      <c r="F188" s="231" t="s">
        <v>8831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8832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8833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8834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8835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8836</v>
      </c>
      <c r="F192" s="231" t="s">
        <v>8837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8839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8840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8841</v>
      </c>
      <c r="F196" s="231" t="s">
        <v>8842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8843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8844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8845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1693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8847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8848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8849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8850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1699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8851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8852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8853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8854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8855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8856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8857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8858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8859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8860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8861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8862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8860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8863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8864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8865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8866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8867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8868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8869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8870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8871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8872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8873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8874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8869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8870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8871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8872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8873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8875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8869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8870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8871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8872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8873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8876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8877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8878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8879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8880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8881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8882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8883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8884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8885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8886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8887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8888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8805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8889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8890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8891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8892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8807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8893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8894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8895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8896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8897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8898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2516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8899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8900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8901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8902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8903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8904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8905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8907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8908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8909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8910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1814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8911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8912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2328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8913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1818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8914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P349+P391+P409+P430+P466+P474+P592+P662+P700+P710+P764+P804+P828</f>
        <v>0</v>
      </c>
      <c r="Q348" s="221"/>
      <c r="R348" s="222">
        <f>R349+R391+R409+R430+R466+R474+R592+R662+R700+R710+R764+R804+R828</f>
        <v>51.661070160000001</v>
      </c>
      <c r="S348" s="221"/>
      <c r="T348" s="223">
        <f>T349+T391+T409+T430+T466+T474+T592+T662+T700+T710+T764+T804+T828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BK349+BK391+BK409+BK430+BK466+BK474+BK592+BK662+BK700+BK710+BK764+BK804+BK828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8915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8916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8917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8918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8919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8920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8921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8922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8923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8924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8925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8921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8926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8927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8928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8929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8930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8921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8926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8927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8931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8929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1776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8932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2503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8933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8934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8901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2509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8935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8936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2524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8937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8901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8938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1783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8939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2092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8940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8941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2296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8942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8943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2309</v>
      </c>
      <c r="D419" s="229" t="s">
        <v>245</v>
      </c>
      <c r="E419" s="230" t="s">
        <v>8944</v>
      </c>
      <c r="F419" s="231" t="s">
        <v>8945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8946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8945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2315</v>
      </c>
      <c r="D421" s="281" t="s">
        <v>478</v>
      </c>
      <c r="E421" s="282" t="s">
        <v>8947</v>
      </c>
      <c r="F421" s="283" t="s">
        <v>8948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8949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8948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8950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2949</v>
      </c>
      <c r="D424" s="281" t="s">
        <v>478</v>
      </c>
      <c r="E424" s="282" t="s">
        <v>8951</v>
      </c>
      <c r="F424" s="283" t="s">
        <v>8952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8953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8954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2338</v>
      </c>
      <c r="D426" s="281" t="s">
        <v>478</v>
      </c>
      <c r="E426" s="282" t="s">
        <v>8955</v>
      </c>
      <c r="F426" s="283" t="s">
        <v>8956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8957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8956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2350</v>
      </c>
      <c r="D428" s="281" t="s">
        <v>478</v>
      </c>
      <c r="E428" s="282" t="s">
        <v>8958</v>
      </c>
      <c r="F428" s="283" t="s">
        <v>8959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8960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8959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2681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8961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8962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8963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8964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8965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4251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8966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8967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8968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8969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8970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8971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3249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8972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8973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8974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8975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8973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8974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8976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2132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8977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8978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8979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2138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8980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SUM(P475:P591)</f>
        <v>0</v>
      </c>
      <c r="Q474" s="221"/>
      <c r="R474" s="222">
        <f>SUM(R475:R591)</f>
        <v>2.4387794500000002</v>
      </c>
      <c r="S474" s="221"/>
      <c r="T474" s="223">
        <f>SUM(T475:T591)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SUM(BK475:BK591)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8981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8982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8983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8984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8985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8986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2256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8987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8988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8985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2262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8989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8984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2269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8990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8986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2187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8991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8983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8992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8993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8994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1521</v>
      </c>
      <c r="F508" s="231" t="s">
        <v>1522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8995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1524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1525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8996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1539</v>
      </c>
      <c r="F512" s="283" t="s">
        <v>1540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8997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8998</v>
      </c>
      <c r="F514" s="231" t="s">
        <v>8999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9000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9001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9002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9003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9004</v>
      </c>
      <c r="F518" s="283" t="s">
        <v>9005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9006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9005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9007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9008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1570</v>
      </c>
      <c r="F522" s="231" t="s">
        <v>1571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9009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1573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1574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9010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81" t="s">
        <v>1332</v>
      </c>
      <c r="D527" s="281" t="s">
        <v>478</v>
      </c>
      <c r="E527" s="282" t="s">
        <v>9011</v>
      </c>
      <c r="F527" s="283" t="s">
        <v>9012</v>
      </c>
      <c r="G527" s="284" t="s">
        <v>248</v>
      </c>
      <c r="H527" s="285">
        <v>9.2249999999999996</v>
      </c>
      <c r="I527" s="286"/>
      <c r="J527" s="287">
        <f>ROUND(I527*H527,2)</f>
        <v>0</v>
      </c>
      <c r="K527" s="283" t="s">
        <v>249</v>
      </c>
      <c r="L527" s="288"/>
      <c r="M527" s="289" t="s">
        <v>1</v>
      </c>
      <c r="N527" s="290" t="s">
        <v>43</v>
      </c>
      <c r="O527" s="93"/>
      <c r="P527" s="238">
        <f>O527*H527</f>
        <v>0</v>
      </c>
      <c r="Q527" s="238">
        <v>0.040210000000000003</v>
      </c>
      <c r="R527" s="238">
        <f>Q527*H527</f>
        <v>0.37093725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896</v>
      </c>
      <c r="AT527" s="240" t="s">
        <v>478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9013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9012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2" t="s">
        <v>1050</v>
      </c>
      <c r="E529" s="42"/>
      <c r="F529" s="291" t="s">
        <v>9014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1050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9015</v>
      </c>
      <c r="G530" s="260"/>
      <c r="H530" s="263">
        <v>6.1499999999999995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9016</v>
      </c>
      <c r="G531" s="260"/>
      <c r="H531" s="263">
        <v>3.0749999999999997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5" customFormat="1">
      <c r="A532" s="15"/>
      <c r="B532" s="270"/>
      <c r="C532" s="271"/>
      <c r="D532" s="242" t="s">
        <v>256</v>
      </c>
      <c r="E532" s="272" t="s">
        <v>1</v>
      </c>
      <c r="F532" s="273" t="s">
        <v>269</v>
      </c>
      <c r="G532" s="271"/>
      <c r="H532" s="274">
        <v>9.2249999999999996</v>
      </c>
      <c r="I532" s="275"/>
      <c r="J532" s="271"/>
      <c r="K532" s="271"/>
      <c r="L532" s="276"/>
      <c r="M532" s="277"/>
      <c r="N532" s="278"/>
      <c r="O532" s="278"/>
      <c r="P532" s="278"/>
      <c r="Q532" s="278"/>
      <c r="R532" s="278"/>
      <c r="S532" s="278"/>
      <c r="T532" s="27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0" t="s">
        <v>256</v>
      </c>
      <c r="AU532" s="280" t="s">
        <v>87</v>
      </c>
      <c r="AV532" s="15" t="s">
        <v>250</v>
      </c>
      <c r="AW532" s="15" t="s">
        <v>36</v>
      </c>
      <c r="AX532" s="15" t="s">
        <v>85</v>
      </c>
      <c r="AY532" s="280" t="s">
        <v>242</v>
      </c>
    </row>
    <row r="533" s="2" customFormat="1" ht="33" customHeight="1">
      <c r="A533" s="40"/>
      <c r="B533" s="41"/>
      <c r="C533" s="229" t="s">
        <v>1337</v>
      </c>
      <c r="D533" s="229" t="s">
        <v>245</v>
      </c>
      <c r="E533" s="230" t="s">
        <v>1604</v>
      </c>
      <c r="F533" s="231" t="s">
        <v>1605</v>
      </c>
      <c r="G533" s="232" t="s">
        <v>360</v>
      </c>
      <c r="H533" s="233">
        <v>3</v>
      </c>
      <c r="I533" s="234"/>
      <c r="J533" s="235">
        <f>ROUND(I533*H533,2)</f>
        <v>0</v>
      </c>
      <c r="K533" s="231" t="s">
        <v>249</v>
      </c>
      <c r="L533" s="46"/>
      <c r="M533" s="236" t="s">
        <v>1</v>
      </c>
      <c r="N533" s="237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1097</v>
      </c>
      <c r="AT533" s="240" t="s">
        <v>245</v>
      </c>
      <c r="AU533" s="240" t="s">
        <v>87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9017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1607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87</v>
      </c>
    </row>
    <row r="535" s="2" customFormat="1">
      <c r="A535" s="40"/>
      <c r="B535" s="41"/>
      <c r="C535" s="42"/>
      <c r="D535" s="247" t="s">
        <v>254</v>
      </c>
      <c r="E535" s="42"/>
      <c r="F535" s="248" t="s">
        <v>1608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254</v>
      </c>
      <c r="AU535" s="19" t="s">
        <v>87</v>
      </c>
    </row>
    <row r="536" s="14" customFormat="1">
      <c r="A536" s="14"/>
      <c r="B536" s="259"/>
      <c r="C536" s="260"/>
      <c r="D536" s="242" t="s">
        <v>256</v>
      </c>
      <c r="E536" s="261" t="s">
        <v>1</v>
      </c>
      <c r="F536" s="262" t="s">
        <v>9018</v>
      </c>
      <c r="G536" s="260"/>
      <c r="H536" s="263">
        <v>3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87</v>
      </c>
      <c r="AV536" s="14" t="s">
        <v>87</v>
      </c>
      <c r="AW536" s="14" t="s">
        <v>36</v>
      </c>
      <c r="AX536" s="14" t="s">
        <v>78</v>
      </c>
      <c r="AY536" s="269" t="s">
        <v>242</v>
      </c>
    </row>
    <row r="537" s="15" customFormat="1">
      <c r="A537" s="15"/>
      <c r="B537" s="270"/>
      <c r="C537" s="271"/>
      <c r="D537" s="242" t="s">
        <v>256</v>
      </c>
      <c r="E537" s="272" t="s">
        <v>1</v>
      </c>
      <c r="F537" s="273" t="s">
        <v>269</v>
      </c>
      <c r="G537" s="271"/>
      <c r="H537" s="274">
        <v>3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0" t="s">
        <v>256</v>
      </c>
      <c r="AU537" s="280" t="s">
        <v>87</v>
      </c>
      <c r="AV537" s="15" t="s">
        <v>250</v>
      </c>
      <c r="AW537" s="15" t="s">
        <v>36</v>
      </c>
      <c r="AX537" s="15" t="s">
        <v>85</v>
      </c>
      <c r="AY537" s="280" t="s">
        <v>242</v>
      </c>
    </row>
    <row r="538" s="2" customFormat="1" ht="24.15" customHeight="1">
      <c r="A538" s="40"/>
      <c r="B538" s="41"/>
      <c r="C538" s="281" t="s">
        <v>743</v>
      </c>
      <c r="D538" s="281" t="s">
        <v>478</v>
      </c>
      <c r="E538" s="282" t="s">
        <v>1612</v>
      </c>
      <c r="F538" s="283" t="s">
        <v>1613</v>
      </c>
      <c r="G538" s="284" t="s">
        <v>1614</v>
      </c>
      <c r="H538" s="285">
        <v>3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0.0016000000000000001</v>
      </c>
      <c r="R538" s="238">
        <f>Q538*H538</f>
        <v>0.0048000000000000004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9019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1613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81" t="s">
        <v>697</v>
      </c>
      <c r="D540" s="281" t="s">
        <v>478</v>
      </c>
      <c r="E540" s="282" t="s">
        <v>1476</v>
      </c>
      <c r="F540" s="283" t="s">
        <v>1477</v>
      </c>
      <c r="G540" s="284" t="s">
        <v>360</v>
      </c>
      <c r="H540" s="285">
        <v>3</v>
      </c>
      <c r="I540" s="286"/>
      <c r="J540" s="287">
        <f>ROUND(I540*H540,2)</f>
        <v>0</v>
      </c>
      <c r="K540" s="283" t="s">
        <v>249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0.014500000000000001</v>
      </c>
      <c r="R540" s="238">
        <f>Q540*H540</f>
        <v>0.043500000000000004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896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9020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1477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2" t="s">
        <v>1050</v>
      </c>
      <c r="E542" s="42"/>
      <c r="F542" s="291" t="s">
        <v>1618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1050</v>
      </c>
      <c r="AU542" s="19" t="s">
        <v>87</v>
      </c>
    </row>
    <row r="543" s="14" customFormat="1">
      <c r="A543" s="14"/>
      <c r="B543" s="259"/>
      <c r="C543" s="260"/>
      <c r="D543" s="242" t="s">
        <v>256</v>
      </c>
      <c r="E543" s="261" t="s">
        <v>1</v>
      </c>
      <c r="F543" s="262" t="s">
        <v>9018</v>
      </c>
      <c r="G543" s="260"/>
      <c r="H543" s="263">
        <v>3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256</v>
      </c>
      <c r="AU543" s="269" t="s">
        <v>87</v>
      </c>
      <c r="AV543" s="14" t="s">
        <v>87</v>
      </c>
      <c r="AW543" s="14" t="s">
        <v>36</v>
      </c>
      <c r="AX543" s="14" t="s">
        <v>85</v>
      </c>
      <c r="AY543" s="269" t="s">
        <v>242</v>
      </c>
    </row>
    <row r="544" s="2" customFormat="1" ht="21.75" customHeight="1">
      <c r="A544" s="40"/>
      <c r="B544" s="41"/>
      <c r="C544" s="229" t="s">
        <v>644</v>
      </c>
      <c r="D544" s="229" t="s">
        <v>245</v>
      </c>
      <c r="E544" s="230" t="s">
        <v>1633</v>
      </c>
      <c r="F544" s="231" t="s">
        <v>1634</v>
      </c>
      <c r="G544" s="232" t="s">
        <v>360</v>
      </c>
      <c r="H544" s="233">
        <v>36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9021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1636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1637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16.5" customHeight="1">
      <c r="A547" s="40"/>
      <c r="B547" s="41"/>
      <c r="C547" s="281" t="s">
        <v>651</v>
      </c>
      <c r="D547" s="281" t="s">
        <v>478</v>
      </c>
      <c r="E547" s="282" t="s">
        <v>1639</v>
      </c>
      <c r="F547" s="283" t="s">
        <v>1640</v>
      </c>
      <c r="G547" s="284" t="s">
        <v>360</v>
      </c>
      <c r="H547" s="285">
        <v>34</v>
      </c>
      <c r="I547" s="286"/>
      <c r="J547" s="287">
        <f>ROUND(I547*H547,2)</f>
        <v>0</v>
      </c>
      <c r="K547" s="283" t="s">
        <v>249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0.0022000000000000001</v>
      </c>
      <c r="R547" s="238">
        <f>Q547*H547</f>
        <v>0.074800000000000005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9022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1640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9023</v>
      </c>
      <c r="G549" s="260"/>
      <c r="H549" s="263">
        <v>34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656</v>
      </c>
      <c r="D550" s="281" t="s">
        <v>478</v>
      </c>
      <c r="E550" s="282" t="s">
        <v>1644</v>
      </c>
      <c r="F550" s="283" t="s">
        <v>1645</v>
      </c>
      <c r="G550" s="284" t="s">
        <v>360</v>
      </c>
      <c r="H550" s="285">
        <v>2</v>
      </c>
      <c r="I550" s="286"/>
      <c r="J550" s="287">
        <f>ROUND(I550*H550,2)</f>
        <v>0</v>
      </c>
      <c r="K550" s="283" t="s">
        <v>249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0.0022000000000000001</v>
      </c>
      <c r="R550" s="238">
        <f>Q550*H550</f>
        <v>0.0044000000000000003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9024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1645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87</v>
      </c>
      <c r="G552" s="260"/>
      <c r="H552" s="263">
        <v>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85</v>
      </c>
      <c r="AY552" s="269" t="s">
        <v>242</v>
      </c>
    </row>
    <row r="553" s="2" customFormat="1" ht="24.15" customHeight="1">
      <c r="A553" s="40"/>
      <c r="B553" s="41"/>
      <c r="C553" s="229" t="s">
        <v>663</v>
      </c>
      <c r="D553" s="229" t="s">
        <v>245</v>
      </c>
      <c r="E553" s="230" t="s">
        <v>1652</v>
      </c>
      <c r="F553" s="231" t="s">
        <v>1653</v>
      </c>
      <c r="G553" s="232" t="s">
        <v>360</v>
      </c>
      <c r="H553" s="233">
        <v>26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9025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1655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1656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16.5" customHeight="1">
      <c r="A556" s="40"/>
      <c r="B556" s="41"/>
      <c r="C556" s="281" t="s">
        <v>777</v>
      </c>
      <c r="D556" s="281" t="s">
        <v>478</v>
      </c>
      <c r="E556" s="282" t="s">
        <v>1658</v>
      </c>
      <c r="F556" s="283" t="s">
        <v>1659</v>
      </c>
      <c r="G556" s="284" t="s">
        <v>360</v>
      </c>
      <c r="H556" s="285">
        <v>26</v>
      </c>
      <c r="I556" s="286"/>
      <c r="J556" s="287">
        <f>ROUND(I556*H556,2)</f>
        <v>0</v>
      </c>
      <c r="K556" s="283" t="s">
        <v>249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0.0022000000000000001</v>
      </c>
      <c r="R556" s="238">
        <f>Q556*H556</f>
        <v>0.057200000000000001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9026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1659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9027</v>
      </c>
      <c r="G558" s="260"/>
      <c r="H558" s="263">
        <v>26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85</v>
      </c>
      <c r="AY558" s="269" t="s">
        <v>242</v>
      </c>
    </row>
    <row r="559" s="2" customFormat="1" ht="24.15" customHeight="1">
      <c r="A559" s="40"/>
      <c r="B559" s="41"/>
      <c r="C559" s="229" t="s">
        <v>2067</v>
      </c>
      <c r="D559" s="229" t="s">
        <v>245</v>
      </c>
      <c r="E559" s="230" t="s">
        <v>1662</v>
      </c>
      <c r="F559" s="231" t="s">
        <v>1663</v>
      </c>
      <c r="G559" s="232" t="s">
        <v>360</v>
      </c>
      <c r="H559" s="233">
        <v>3</v>
      </c>
      <c r="I559" s="234"/>
      <c r="J559" s="235">
        <f>ROUND(I559*H559,2)</f>
        <v>0</v>
      </c>
      <c r="K559" s="231" t="s">
        <v>249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87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9028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1665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87</v>
      </c>
    </row>
    <row r="561" s="2" customFormat="1">
      <c r="A561" s="40"/>
      <c r="B561" s="41"/>
      <c r="C561" s="42"/>
      <c r="D561" s="247" t="s">
        <v>254</v>
      </c>
      <c r="E561" s="42"/>
      <c r="F561" s="248" t="s">
        <v>1666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254</v>
      </c>
      <c r="AU561" s="19" t="s">
        <v>87</v>
      </c>
    </row>
    <row r="562" s="2" customFormat="1" ht="16.5" customHeight="1">
      <c r="A562" s="40"/>
      <c r="B562" s="41"/>
      <c r="C562" s="281" t="s">
        <v>2086</v>
      </c>
      <c r="D562" s="281" t="s">
        <v>478</v>
      </c>
      <c r="E562" s="282" t="s">
        <v>1669</v>
      </c>
      <c r="F562" s="283" t="s">
        <v>1670</v>
      </c>
      <c r="G562" s="284" t="s">
        <v>360</v>
      </c>
      <c r="H562" s="285">
        <v>3</v>
      </c>
      <c r="I562" s="286"/>
      <c r="J562" s="287">
        <f>ROUND(I562*H562,2)</f>
        <v>0</v>
      </c>
      <c r="K562" s="283" t="s">
        <v>249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5.0000000000000002E-05</v>
      </c>
      <c r="R562" s="238">
        <f>Q562*H562</f>
        <v>0.00015000000000000001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9029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1670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21.75" customHeight="1">
      <c r="A564" s="40"/>
      <c r="B564" s="41"/>
      <c r="C564" s="229" t="s">
        <v>290</v>
      </c>
      <c r="D564" s="229" t="s">
        <v>245</v>
      </c>
      <c r="E564" s="230" t="s">
        <v>1684</v>
      </c>
      <c r="F564" s="231" t="s">
        <v>1685</v>
      </c>
      <c r="G564" s="232" t="s">
        <v>360</v>
      </c>
      <c r="H564" s="233">
        <v>62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1097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9030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1687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1688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16.5" customHeight="1">
      <c r="A567" s="40"/>
      <c r="B567" s="41"/>
      <c r="C567" s="281" t="s">
        <v>2058</v>
      </c>
      <c r="D567" s="281" t="s">
        <v>478</v>
      </c>
      <c r="E567" s="282" t="s">
        <v>1690</v>
      </c>
      <c r="F567" s="283" t="s">
        <v>1691</v>
      </c>
      <c r="G567" s="284" t="s">
        <v>360</v>
      </c>
      <c r="H567" s="285">
        <v>62</v>
      </c>
      <c r="I567" s="286"/>
      <c r="J567" s="287">
        <f>ROUND(I567*H567,2)</f>
        <v>0</v>
      </c>
      <c r="K567" s="283" t="s">
        <v>249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0.00014999999999999999</v>
      </c>
      <c r="R567" s="238">
        <f>Q567*H567</f>
        <v>0.0092999999999999992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9031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1691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 ht="24.15" customHeight="1">
      <c r="A569" s="40"/>
      <c r="B569" s="41"/>
      <c r="C569" s="229" t="s">
        <v>1622</v>
      </c>
      <c r="D569" s="229" t="s">
        <v>245</v>
      </c>
      <c r="E569" s="230" t="s">
        <v>1694</v>
      </c>
      <c r="F569" s="231" t="s">
        <v>1695</v>
      </c>
      <c r="G569" s="232" t="s">
        <v>262</v>
      </c>
      <c r="H569" s="233">
        <v>50.149999999999999</v>
      </c>
      <c r="I569" s="234"/>
      <c r="J569" s="235">
        <f>ROUND(I569*H569,2)</f>
        <v>0</v>
      </c>
      <c r="K569" s="231" t="s">
        <v>249</v>
      </c>
      <c r="L569" s="46"/>
      <c r="M569" s="236" t="s">
        <v>1</v>
      </c>
      <c r="N569" s="237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1097</v>
      </c>
      <c r="AT569" s="240" t="s">
        <v>245</v>
      </c>
      <c r="AU569" s="240" t="s">
        <v>87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9032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1697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87</v>
      </c>
    </row>
    <row r="571" s="2" customFormat="1">
      <c r="A571" s="40"/>
      <c r="B571" s="41"/>
      <c r="C571" s="42"/>
      <c r="D571" s="247" t="s">
        <v>254</v>
      </c>
      <c r="E571" s="42"/>
      <c r="F571" s="248" t="s">
        <v>1698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254</v>
      </c>
      <c r="AU571" s="19" t="s">
        <v>87</v>
      </c>
    </row>
    <row r="572" s="14" customFormat="1">
      <c r="A572" s="14"/>
      <c r="B572" s="259"/>
      <c r="C572" s="260"/>
      <c r="D572" s="242" t="s">
        <v>256</v>
      </c>
      <c r="E572" s="261" t="s">
        <v>1</v>
      </c>
      <c r="F572" s="262" t="s">
        <v>8979</v>
      </c>
      <c r="G572" s="260"/>
      <c r="H572" s="263">
        <v>50.149999999999999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87</v>
      </c>
      <c r="AV572" s="14" t="s">
        <v>87</v>
      </c>
      <c r="AW572" s="14" t="s">
        <v>36</v>
      </c>
      <c r="AX572" s="14" t="s">
        <v>85</v>
      </c>
      <c r="AY572" s="269" t="s">
        <v>242</v>
      </c>
    </row>
    <row r="573" s="2" customFormat="1" ht="16.5" customHeight="1">
      <c r="A573" s="40"/>
      <c r="B573" s="41"/>
      <c r="C573" s="281" t="s">
        <v>1629</v>
      </c>
      <c r="D573" s="281" t="s">
        <v>478</v>
      </c>
      <c r="E573" s="282" t="s">
        <v>1700</v>
      </c>
      <c r="F573" s="283" t="s">
        <v>1701</v>
      </c>
      <c r="G573" s="284" t="s">
        <v>262</v>
      </c>
      <c r="H573" s="285">
        <v>50.149999999999999</v>
      </c>
      <c r="I573" s="286"/>
      <c r="J573" s="287">
        <f>ROUND(I573*H573,2)</f>
        <v>0</v>
      </c>
      <c r="K573" s="283" t="s">
        <v>249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0.0015</v>
      </c>
      <c r="R573" s="238">
        <f>Q573*H573</f>
        <v>0.075225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87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9033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1701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87</v>
      </c>
    </row>
    <row r="575" s="2" customFormat="1" ht="16.5" customHeight="1">
      <c r="A575" s="40"/>
      <c r="B575" s="41"/>
      <c r="C575" s="281" t="s">
        <v>1213</v>
      </c>
      <c r="D575" s="281" t="s">
        <v>478</v>
      </c>
      <c r="E575" s="282" t="s">
        <v>1704</v>
      </c>
      <c r="F575" s="283" t="s">
        <v>1705</v>
      </c>
      <c r="G575" s="284" t="s">
        <v>1614</v>
      </c>
      <c r="H575" s="285">
        <v>27</v>
      </c>
      <c r="I575" s="286"/>
      <c r="J575" s="287">
        <f>ROUND(I575*H575,2)</f>
        <v>0</v>
      </c>
      <c r="K575" s="283" t="s">
        <v>249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0.00020000000000000001</v>
      </c>
      <c r="R575" s="238">
        <f>Q575*H575</f>
        <v>0.0054000000000000003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87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9034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1705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9035</v>
      </c>
      <c r="G577" s="260"/>
      <c r="H577" s="263">
        <v>27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1.75" customHeight="1">
      <c r="A578" s="40"/>
      <c r="B578" s="41"/>
      <c r="C578" s="229" t="s">
        <v>1193</v>
      </c>
      <c r="D578" s="229" t="s">
        <v>245</v>
      </c>
      <c r="E578" s="230" t="s">
        <v>9036</v>
      </c>
      <c r="F578" s="231" t="s">
        <v>9037</v>
      </c>
      <c r="G578" s="232" t="s">
        <v>360</v>
      </c>
      <c r="H578" s="233">
        <v>17</v>
      </c>
      <c r="I578" s="234"/>
      <c r="J578" s="235">
        <f>ROUND(I578*H578,2)</f>
        <v>0</v>
      </c>
      <c r="K578" s="231" t="s">
        <v>249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250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250</v>
      </c>
      <c r="BM578" s="240" t="s">
        <v>9038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9039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>
      <c r="A580" s="40"/>
      <c r="B580" s="41"/>
      <c r="C580" s="42"/>
      <c r="D580" s="247" t="s">
        <v>254</v>
      </c>
      <c r="E580" s="42"/>
      <c r="F580" s="248" t="s">
        <v>9040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254</v>
      </c>
      <c r="AU580" s="19" t="s">
        <v>87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9041</v>
      </c>
      <c r="G581" s="260"/>
      <c r="H581" s="263">
        <v>14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9042</v>
      </c>
      <c r="G582" s="260"/>
      <c r="H582" s="263">
        <v>3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5" customFormat="1">
      <c r="A583" s="15"/>
      <c r="B583" s="270"/>
      <c r="C583" s="271"/>
      <c r="D583" s="242" t="s">
        <v>256</v>
      </c>
      <c r="E583" s="272" t="s">
        <v>1</v>
      </c>
      <c r="F583" s="273" t="s">
        <v>269</v>
      </c>
      <c r="G583" s="271"/>
      <c r="H583" s="274">
        <v>17</v>
      </c>
      <c r="I583" s="275"/>
      <c r="J583" s="271"/>
      <c r="K583" s="271"/>
      <c r="L583" s="276"/>
      <c r="M583" s="277"/>
      <c r="N583" s="278"/>
      <c r="O583" s="278"/>
      <c r="P583" s="278"/>
      <c r="Q583" s="278"/>
      <c r="R583" s="278"/>
      <c r="S583" s="278"/>
      <c r="T583" s="27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0" t="s">
        <v>256</v>
      </c>
      <c r="AU583" s="280" t="s">
        <v>87</v>
      </c>
      <c r="AV583" s="15" t="s">
        <v>250</v>
      </c>
      <c r="AW583" s="15" t="s">
        <v>36</v>
      </c>
      <c r="AX583" s="15" t="s">
        <v>85</v>
      </c>
      <c r="AY583" s="280" t="s">
        <v>242</v>
      </c>
    </row>
    <row r="584" s="2" customFormat="1" ht="21.75" customHeight="1">
      <c r="A584" s="40"/>
      <c r="B584" s="41"/>
      <c r="C584" s="229" t="s">
        <v>1203</v>
      </c>
      <c r="D584" s="229" t="s">
        <v>245</v>
      </c>
      <c r="E584" s="230" t="s">
        <v>9043</v>
      </c>
      <c r="F584" s="231" t="s">
        <v>9044</v>
      </c>
      <c r="G584" s="232" t="s">
        <v>360</v>
      </c>
      <c r="H584" s="233">
        <v>17</v>
      </c>
      <c r="I584" s="234"/>
      <c r="J584" s="235">
        <f>ROUND(I584*H584,2)</f>
        <v>0</v>
      </c>
      <c r="K584" s="231" t="s">
        <v>249</v>
      </c>
      <c r="L584" s="46"/>
      <c r="M584" s="236" t="s">
        <v>1</v>
      </c>
      <c r="N584" s="237" t="s">
        <v>43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1097</v>
      </c>
      <c r="AT584" s="240" t="s">
        <v>245</v>
      </c>
      <c r="AU584" s="240" t="s">
        <v>87</v>
      </c>
      <c r="AY584" s="19" t="s">
        <v>242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85</v>
      </c>
      <c r="BK584" s="241">
        <f>ROUND(I584*H584,2)</f>
        <v>0</v>
      </c>
      <c r="BL584" s="19" t="s">
        <v>1097</v>
      </c>
      <c r="BM584" s="240" t="s">
        <v>9045</v>
      </c>
    </row>
    <row r="585" s="2" customFormat="1">
      <c r="A585" s="40"/>
      <c r="B585" s="41"/>
      <c r="C585" s="42"/>
      <c r="D585" s="242" t="s">
        <v>252</v>
      </c>
      <c r="E585" s="42"/>
      <c r="F585" s="243" t="s">
        <v>9046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252</v>
      </c>
      <c r="AU585" s="19" t="s">
        <v>87</v>
      </c>
    </row>
    <row r="586" s="2" customFormat="1">
      <c r="A586" s="40"/>
      <c r="B586" s="41"/>
      <c r="C586" s="42"/>
      <c r="D586" s="247" t="s">
        <v>254</v>
      </c>
      <c r="E586" s="42"/>
      <c r="F586" s="248" t="s">
        <v>9047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254</v>
      </c>
      <c r="AU586" s="19" t="s">
        <v>87</v>
      </c>
    </row>
    <row r="587" s="2" customFormat="1" ht="24.15" customHeight="1">
      <c r="A587" s="40"/>
      <c r="B587" s="41"/>
      <c r="C587" s="281" t="s">
        <v>807</v>
      </c>
      <c r="D587" s="281" t="s">
        <v>478</v>
      </c>
      <c r="E587" s="282" t="s">
        <v>9048</v>
      </c>
      <c r="F587" s="283" t="s">
        <v>9049</v>
      </c>
      <c r="G587" s="284" t="s">
        <v>360</v>
      </c>
      <c r="H587" s="285">
        <v>17</v>
      </c>
      <c r="I587" s="286"/>
      <c r="J587" s="287">
        <f>ROUND(I587*H587,2)</f>
        <v>0</v>
      </c>
      <c r="K587" s="283" t="s">
        <v>249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0.064000000000000001</v>
      </c>
      <c r="R587" s="238">
        <f>Q587*H587</f>
        <v>1.0880000000000001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87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9050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9049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87</v>
      </c>
    </row>
    <row r="589" s="2" customFormat="1" ht="24.15" customHeight="1">
      <c r="A589" s="40"/>
      <c r="B589" s="41"/>
      <c r="C589" s="229" t="s">
        <v>2105</v>
      </c>
      <c r="D589" s="229" t="s">
        <v>245</v>
      </c>
      <c r="E589" s="230" t="s">
        <v>1709</v>
      </c>
      <c r="F589" s="231" t="s">
        <v>1710</v>
      </c>
      <c r="G589" s="232" t="s">
        <v>299</v>
      </c>
      <c r="H589" s="233">
        <v>2.4390000000000001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9051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1712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1713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12" customFormat="1" ht="22.8" customHeight="1">
      <c r="A592" s="12"/>
      <c r="B592" s="213"/>
      <c r="C592" s="214"/>
      <c r="D592" s="215" t="s">
        <v>77</v>
      </c>
      <c r="E592" s="227" t="s">
        <v>1718</v>
      </c>
      <c r="F592" s="227" t="s">
        <v>1719</v>
      </c>
      <c r="G592" s="214"/>
      <c r="H592" s="214"/>
      <c r="I592" s="217"/>
      <c r="J592" s="228">
        <f>BK592</f>
        <v>0</v>
      </c>
      <c r="K592" s="214"/>
      <c r="L592" s="219"/>
      <c r="M592" s="220"/>
      <c r="N592" s="221"/>
      <c r="O592" s="221"/>
      <c r="P592" s="222">
        <f>SUM(P593:P661)</f>
        <v>0</v>
      </c>
      <c r="Q592" s="221"/>
      <c r="R592" s="222">
        <f>SUM(R593:R661)</f>
        <v>4.0301915499999996</v>
      </c>
      <c r="S592" s="221"/>
      <c r="T592" s="223">
        <f>SUM(T593:T661)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87</v>
      </c>
      <c r="AT592" s="225" t="s">
        <v>77</v>
      </c>
      <c r="AU592" s="225" t="s">
        <v>85</v>
      </c>
      <c r="AY592" s="224" t="s">
        <v>242</v>
      </c>
      <c r="BK592" s="226">
        <f>SUM(BK593:BK661)</f>
        <v>0</v>
      </c>
    </row>
    <row r="593" s="2" customFormat="1" ht="24.15" customHeight="1">
      <c r="A593" s="40"/>
      <c r="B593" s="41"/>
      <c r="C593" s="229" t="s">
        <v>577</v>
      </c>
      <c r="D593" s="229" t="s">
        <v>245</v>
      </c>
      <c r="E593" s="230" t="s">
        <v>1824</v>
      </c>
      <c r="F593" s="231" t="s">
        <v>1825</v>
      </c>
      <c r="G593" s="232" t="s">
        <v>248</v>
      </c>
      <c r="H593" s="233">
        <v>6.1200000000000001</v>
      </c>
      <c r="I593" s="234"/>
      <c r="J593" s="235">
        <f>ROUND(I593*H593,2)</f>
        <v>0</v>
      </c>
      <c r="K593" s="231" t="s">
        <v>249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0.00058</v>
      </c>
      <c r="R593" s="238">
        <f>Q593*H593</f>
        <v>0.0035496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250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250</v>
      </c>
      <c r="BM593" s="240" t="s">
        <v>9052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1827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>
      <c r="A595" s="40"/>
      <c r="B595" s="41"/>
      <c r="C595" s="42"/>
      <c r="D595" s="247" t="s">
        <v>254</v>
      </c>
      <c r="E595" s="42"/>
      <c r="F595" s="248" t="s">
        <v>1828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254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9053</v>
      </c>
      <c r="G596" s="260"/>
      <c r="H596" s="263">
        <v>3.2400000000000002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9054</v>
      </c>
      <c r="G597" s="260"/>
      <c r="H597" s="263">
        <v>2.8800000000000003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78</v>
      </c>
      <c r="AY597" s="269" t="s">
        <v>242</v>
      </c>
    </row>
    <row r="598" s="15" customFormat="1">
      <c r="A598" s="15"/>
      <c r="B598" s="270"/>
      <c r="C598" s="271"/>
      <c r="D598" s="242" t="s">
        <v>256</v>
      </c>
      <c r="E598" s="272" t="s">
        <v>1</v>
      </c>
      <c r="F598" s="273" t="s">
        <v>269</v>
      </c>
      <c r="G598" s="271"/>
      <c r="H598" s="274">
        <v>6.120000000000001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0" t="s">
        <v>256</v>
      </c>
      <c r="AU598" s="280" t="s">
        <v>87</v>
      </c>
      <c r="AV598" s="15" t="s">
        <v>250</v>
      </c>
      <c r="AW598" s="15" t="s">
        <v>36</v>
      </c>
      <c r="AX598" s="15" t="s">
        <v>85</v>
      </c>
      <c r="AY598" s="280" t="s">
        <v>242</v>
      </c>
    </row>
    <row r="599" s="2" customFormat="1" ht="24.15" customHeight="1">
      <c r="A599" s="40"/>
      <c r="B599" s="41"/>
      <c r="C599" s="229" t="s">
        <v>589</v>
      </c>
      <c r="D599" s="229" t="s">
        <v>245</v>
      </c>
      <c r="E599" s="230" t="s">
        <v>1850</v>
      </c>
      <c r="F599" s="231" t="s">
        <v>1851</v>
      </c>
      <c r="G599" s="232" t="s">
        <v>248</v>
      </c>
      <c r="H599" s="233">
        <v>94.435000000000002</v>
      </c>
      <c r="I599" s="234"/>
      <c r="J599" s="235">
        <f>ROUND(I599*H599,2)</f>
        <v>0</v>
      </c>
      <c r="K599" s="231" t="s">
        <v>249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0.00012999999999999999</v>
      </c>
      <c r="R599" s="238">
        <f>Q599*H599</f>
        <v>0.012276549999999999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9055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1853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>
      <c r="A601" s="40"/>
      <c r="B601" s="41"/>
      <c r="C601" s="42"/>
      <c r="D601" s="247" t="s">
        <v>254</v>
      </c>
      <c r="E601" s="42"/>
      <c r="F601" s="248" t="s">
        <v>1854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254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9056</v>
      </c>
      <c r="G602" s="260"/>
      <c r="H602" s="263">
        <v>17.279999999999998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9057</v>
      </c>
      <c r="G603" s="260"/>
      <c r="H603" s="263">
        <v>15.119999999999999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9058</v>
      </c>
      <c r="G604" s="260"/>
      <c r="H604" s="263">
        <v>48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6" customFormat="1">
      <c r="A605" s="16"/>
      <c r="B605" s="296"/>
      <c r="C605" s="297"/>
      <c r="D605" s="242" t="s">
        <v>256</v>
      </c>
      <c r="E605" s="298" t="s">
        <v>1</v>
      </c>
      <c r="F605" s="299" t="s">
        <v>2630</v>
      </c>
      <c r="G605" s="297"/>
      <c r="H605" s="300">
        <v>80.400000000000006</v>
      </c>
      <c r="I605" s="301"/>
      <c r="J605" s="297"/>
      <c r="K605" s="297"/>
      <c r="L605" s="302"/>
      <c r="M605" s="303"/>
      <c r="N605" s="304"/>
      <c r="O605" s="304"/>
      <c r="P605" s="304"/>
      <c r="Q605" s="304"/>
      <c r="R605" s="304"/>
      <c r="S605" s="304"/>
      <c r="T605" s="305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6" t="s">
        <v>256</v>
      </c>
      <c r="AU605" s="306" t="s">
        <v>87</v>
      </c>
      <c r="AV605" s="16" t="s">
        <v>110</v>
      </c>
      <c r="AW605" s="16" t="s">
        <v>36</v>
      </c>
      <c r="AX605" s="16" t="s">
        <v>78</v>
      </c>
      <c r="AY605" s="306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9059</v>
      </c>
      <c r="G606" s="260"/>
      <c r="H606" s="263">
        <v>11.199999999999999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9060</v>
      </c>
      <c r="G607" s="260"/>
      <c r="H607" s="263">
        <v>2.8350000000000004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6" customFormat="1">
      <c r="A608" s="16"/>
      <c r="B608" s="296"/>
      <c r="C608" s="297"/>
      <c r="D608" s="242" t="s">
        <v>256</v>
      </c>
      <c r="E608" s="298" t="s">
        <v>1</v>
      </c>
      <c r="F608" s="299" t="s">
        <v>2630</v>
      </c>
      <c r="G608" s="297"/>
      <c r="H608" s="300">
        <v>14.035</v>
      </c>
      <c r="I608" s="301"/>
      <c r="J608" s="297"/>
      <c r="K608" s="297"/>
      <c r="L608" s="302"/>
      <c r="M608" s="303"/>
      <c r="N608" s="304"/>
      <c r="O608" s="304"/>
      <c r="P608" s="304"/>
      <c r="Q608" s="304"/>
      <c r="R608" s="304"/>
      <c r="S608" s="304"/>
      <c r="T608" s="305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306" t="s">
        <v>256</v>
      </c>
      <c r="AU608" s="306" t="s">
        <v>87</v>
      </c>
      <c r="AV608" s="16" t="s">
        <v>110</v>
      </c>
      <c r="AW608" s="16" t="s">
        <v>36</v>
      </c>
      <c r="AX608" s="16" t="s">
        <v>78</v>
      </c>
      <c r="AY608" s="306" t="s">
        <v>242</v>
      </c>
    </row>
    <row r="609" s="15" customFormat="1">
      <c r="A609" s="15"/>
      <c r="B609" s="270"/>
      <c r="C609" s="271"/>
      <c r="D609" s="242" t="s">
        <v>256</v>
      </c>
      <c r="E609" s="272" t="s">
        <v>1</v>
      </c>
      <c r="F609" s="273" t="s">
        <v>269</v>
      </c>
      <c r="G609" s="271"/>
      <c r="H609" s="274">
        <v>94.435000000000002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0" t="s">
        <v>256</v>
      </c>
      <c r="AU609" s="280" t="s">
        <v>87</v>
      </c>
      <c r="AV609" s="15" t="s">
        <v>250</v>
      </c>
      <c r="AW609" s="15" t="s">
        <v>36</v>
      </c>
      <c r="AX609" s="15" t="s">
        <v>85</v>
      </c>
      <c r="AY609" s="280" t="s">
        <v>242</v>
      </c>
    </row>
    <row r="610" s="2" customFormat="1" ht="24.15" customHeight="1">
      <c r="A610" s="40"/>
      <c r="B610" s="41"/>
      <c r="C610" s="229" t="s">
        <v>2474</v>
      </c>
      <c r="D610" s="229" t="s">
        <v>245</v>
      </c>
      <c r="E610" s="230" t="s">
        <v>1835</v>
      </c>
      <c r="F610" s="231" t="s">
        <v>1836</v>
      </c>
      <c r="G610" s="232" t="s">
        <v>248</v>
      </c>
      <c r="H610" s="233">
        <v>10.395</v>
      </c>
      <c r="I610" s="234"/>
      <c r="J610" s="235">
        <f>ROUND(I610*H610,2)</f>
        <v>0</v>
      </c>
      <c r="K610" s="231" t="s">
        <v>249</v>
      </c>
      <c r="L610" s="46"/>
      <c r="M610" s="236" t="s">
        <v>1</v>
      </c>
      <c r="N610" s="237" t="s">
        <v>43</v>
      </c>
      <c r="O610" s="93"/>
      <c r="P610" s="238">
        <f>O610*H610</f>
        <v>0</v>
      </c>
      <c r="Q610" s="238">
        <v>0.00038000000000000002</v>
      </c>
      <c r="R610" s="238">
        <f>Q610*H610</f>
        <v>0.0039500999999999998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1097</v>
      </c>
      <c r="AT610" s="240" t="s">
        <v>245</v>
      </c>
      <c r="AU610" s="240" t="s">
        <v>87</v>
      </c>
      <c r="AY610" s="19" t="s">
        <v>242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9" t="s">
        <v>85</v>
      </c>
      <c r="BK610" s="241">
        <f>ROUND(I610*H610,2)</f>
        <v>0</v>
      </c>
      <c r="BL610" s="19" t="s">
        <v>1097</v>
      </c>
      <c r="BM610" s="240" t="s">
        <v>9061</v>
      </c>
    </row>
    <row r="611" s="2" customFormat="1">
      <c r="A611" s="40"/>
      <c r="B611" s="41"/>
      <c r="C611" s="42"/>
      <c r="D611" s="242" t="s">
        <v>252</v>
      </c>
      <c r="E611" s="42"/>
      <c r="F611" s="243" t="s">
        <v>1838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252</v>
      </c>
      <c r="AU611" s="19" t="s">
        <v>87</v>
      </c>
    </row>
    <row r="612" s="2" customFormat="1">
      <c r="A612" s="40"/>
      <c r="B612" s="41"/>
      <c r="C612" s="42"/>
      <c r="D612" s="247" t="s">
        <v>254</v>
      </c>
      <c r="E612" s="42"/>
      <c r="F612" s="248" t="s">
        <v>1839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254</v>
      </c>
      <c r="AU612" s="19" t="s">
        <v>87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9062</v>
      </c>
      <c r="G613" s="260"/>
      <c r="H613" s="263">
        <v>3.7800000000000002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9063</v>
      </c>
      <c r="G614" s="260"/>
      <c r="H614" s="263">
        <v>6.6150000000000011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10.395000000000001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24.15" customHeight="1">
      <c r="A616" s="40"/>
      <c r="B616" s="41"/>
      <c r="C616" s="281" t="s">
        <v>2479</v>
      </c>
      <c r="D616" s="281" t="s">
        <v>478</v>
      </c>
      <c r="E616" s="282" t="s">
        <v>9064</v>
      </c>
      <c r="F616" s="283" t="s">
        <v>9065</v>
      </c>
      <c r="G616" s="284" t="s">
        <v>248</v>
      </c>
      <c r="H616" s="285">
        <v>6.1200000000000001</v>
      </c>
      <c r="I616" s="286"/>
      <c r="J616" s="287">
        <f>ROUND(I616*H616,2)</f>
        <v>0</v>
      </c>
      <c r="K616" s="283" t="s">
        <v>249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0.027799999999999998</v>
      </c>
      <c r="R616" s="238">
        <f>Q616*H616</f>
        <v>0.17013599999999998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9066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9065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4" customFormat="1">
      <c r="A618" s="14"/>
      <c r="B618" s="259"/>
      <c r="C618" s="260"/>
      <c r="D618" s="242" t="s">
        <v>256</v>
      </c>
      <c r="E618" s="261" t="s">
        <v>1</v>
      </c>
      <c r="F618" s="262" t="s">
        <v>9053</v>
      </c>
      <c r="G618" s="260"/>
      <c r="H618" s="263">
        <v>3.2400000000000002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87</v>
      </c>
      <c r="AV618" s="14" t="s">
        <v>87</v>
      </c>
      <c r="AW618" s="14" t="s">
        <v>36</v>
      </c>
      <c r="AX618" s="14" t="s">
        <v>78</v>
      </c>
      <c r="AY618" s="269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9054</v>
      </c>
      <c r="G619" s="260"/>
      <c r="H619" s="263">
        <v>2.8800000000000003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78</v>
      </c>
      <c r="AY619" s="269" t="s">
        <v>242</v>
      </c>
    </row>
    <row r="620" s="15" customFormat="1">
      <c r="A620" s="15"/>
      <c r="B620" s="270"/>
      <c r="C620" s="271"/>
      <c r="D620" s="242" t="s">
        <v>256</v>
      </c>
      <c r="E620" s="272" t="s">
        <v>1</v>
      </c>
      <c r="F620" s="273" t="s">
        <v>269</v>
      </c>
      <c r="G620" s="271"/>
      <c r="H620" s="274">
        <v>6.120000000000001</v>
      </c>
      <c r="I620" s="275"/>
      <c r="J620" s="271"/>
      <c r="K620" s="271"/>
      <c r="L620" s="276"/>
      <c r="M620" s="277"/>
      <c r="N620" s="278"/>
      <c r="O620" s="278"/>
      <c r="P620" s="278"/>
      <c r="Q620" s="278"/>
      <c r="R620" s="278"/>
      <c r="S620" s="278"/>
      <c r="T620" s="27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0" t="s">
        <v>256</v>
      </c>
      <c r="AU620" s="280" t="s">
        <v>87</v>
      </c>
      <c r="AV620" s="15" t="s">
        <v>250</v>
      </c>
      <c r="AW620" s="15" t="s">
        <v>36</v>
      </c>
      <c r="AX620" s="15" t="s">
        <v>85</v>
      </c>
      <c r="AY620" s="280" t="s">
        <v>242</v>
      </c>
    </row>
    <row r="621" s="2" customFormat="1" ht="24.15" customHeight="1">
      <c r="A621" s="40"/>
      <c r="B621" s="41"/>
      <c r="C621" s="281" t="s">
        <v>602</v>
      </c>
      <c r="D621" s="281" t="s">
        <v>478</v>
      </c>
      <c r="E621" s="282" t="s">
        <v>1869</v>
      </c>
      <c r="F621" s="283" t="s">
        <v>1870</v>
      </c>
      <c r="G621" s="284" t="s">
        <v>248</v>
      </c>
      <c r="H621" s="285">
        <v>93.629999999999995</v>
      </c>
      <c r="I621" s="286"/>
      <c r="J621" s="287">
        <f>ROUND(I621*H621,2)</f>
        <v>0</v>
      </c>
      <c r="K621" s="283" t="s">
        <v>249</v>
      </c>
      <c r="L621" s="288"/>
      <c r="M621" s="289" t="s">
        <v>1</v>
      </c>
      <c r="N621" s="290" t="s">
        <v>43</v>
      </c>
      <c r="O621" s="93"/>
      <c r="P621" s="238">
        <f>O621*H621</f>
        <v>0</v>
      </c>
      <c r="Q621" s="238">
        <v>0.02741</v>
      </c>
      <c r="R621" s="238">
        <f>Q621*H621</f>
        <v>2.5663982999999999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896</v>
      </c>
      <c r="AT621" s="240" t="s">
        <v>478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9067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1870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9062</v>
      </c>
      <c r="G623" s="260"/>
      <c r="H623" s="263">
        <v>3.7800000000000002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9056</v>
      </c>
      <c r="G624" s="260"/>
      <c r="H624" s="263">
        <v>17.279999999999998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9057</v>
      </c>
      <c r="G625" s="260"/>
      <c r="H625" s="263">
        <v>15.119999999999999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9058</v>
      </c>
      <c r="G626" s="260"/>
      <c r="H626" s="263">
        <v>48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4" customFormat="1">
      <c r="A627" s="14"/>
      <c r="B627" s="259"/>
      <c r="C627" s="260"/>
      <c r="D627" s="242" t="s">
        <v>256</v>
      </c>
      <c r="E627" s="261" t="s">
        <v>1</v>
      </c>
      <c r="F627" s="262" t="s">
        <v>9063</v>
      </c>
      <c r="G627" s="260"/>
      <c r="H627" s="263">
        <v>6.6150000000000011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9" t="s">
        <v>256</v>
      </c>
      <c r="AU627" s="269" t="s">
        <v>87</v>
      </c>
      <c r="AV627" s="14" t="s">
        <v>87</v>
      </c>
      <c r="AW627" s="14" t="s">
        <v>36</v>
      </c>
      <c r="AX627" s="14" t="s">
        <v>78</v>
      </c>
      <c r="AY627" s="269" t="s">
        <v>242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9060</v>
      </c>
      <c r="G628" s="260"/>
      <c r="H628" s="263">
        <v>2.8350000000000004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78</v>
      </c>
      <c r="AY628" s="269" t="s">
        <v>242</v>
      </c>
    </row>
    <row r="629" s="15" customFormat="1">
      <c r="A629" s="15"/>
      <c r="B629" s="270"/>
      <c r="C629" s="271"/>
      <c r="D629" s="242" t="s">
        <v>256</v>
      </c>
      <c r="E629" s="272" t="s">
        <v>1</v>
      </c>
      <c r="F629" s="273" t="s">
        <v>269</v>
      </c>
      <c r="G629" s="271"/>
      <c r="H629" s="274">
        <v>93.629999999999995</v>
      </c>
      <c r="I629" s="275"/>
      <c r="J629" s="271"/>
      <c r="K629" s="271"/>
      <c r="L629" s="276"/>
      <c r="M629" s="277"/>
      <c r="N629" s="278"/>
      <c r="O629" s="278"/>
      <c r="P629" s="278"/>
      <c r="Q629" s="278"/>
      <c r="R629" s="278"/>
      <c r="S629" s="278"/>
      <c r="T629" s="27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0" t="s">
        <v>256</v>
      </c>
      <c r="AU629" s="280" t="s">
        <v>87</v>
      </c>
      <c r="AV629" s="15" t="s">
        <v>250</v>
      </c>
      <c r="AW629" s="15" t="s">
        <v>36</v>
      </c>
      <c r="AX629" s="15" t="s">
        <v>85</v>
      </c>
      <c r="AY629" s="280" t="s">
        <v>242</v>
      </c>
    </row>
    <row r="630" s="2" customFormat="1" ht="24.15" customHeight="1">
      <c r="A630" s="40"/>
      <c r="B630" s="41"/>
      <c r="C630" s="281" t="s">
        <v>609</v>
      </c>
      <c r="D630" s="281" t="s">
        <v>478</v>
      </c>
      <c r="E630" s="282" t="s">
        <v>1865</v>
      </c>
      <c r="F630" s="283" t="s">
        <v>1866</v>
      </c>
      <c r="G630" s="284" t="s">
        <v>248</v>
      </c>
      <c r="H630" s="285">
        <v>11.199999999999999</v>
      </c>
      <c r="I630" s="286"/>
      <c r="J630" s="287">
        <f>ROUND(I630*H630,2)</f>
        <v>0</v>
      </c>
      <c r="K630" s="283" t="s">
        <v>249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0.025999999999999999</v>
      </c>
      <c r="R630" s="238">
        <f>Q630*H630</f>
        <v>0.29119999999999996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87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9068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1866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9059</v>
      </c>
      <c r="G632" s="260"/>
      <c r="H632" s="263">
        <v>11.199999999999999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33" customHeight="1">
      <c r="A633" s="40"/>
      <c r="B633" s="41"/>
      <c r="C633" s="229" t="s">
        <v>710</v>
      </c>
      <c r="D633" s="229" t="s">
        <v>245</v>
      </c>
      <c r="E633" s="230" t="s">
        <v>9069</v>
      </c>
      <c r="F633" s="231" t="s">
        <v>9070</v>
      </c>
      <c r="G633" s="232" t="s">
        <v>360</v>
      </c>
      <c r="H633" s="233">
        <v>3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9071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9072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9073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9074</v>
      </c>
      <c r="G636" s="260"/>
      <c r="H636" s="263">
        <v>2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87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9075</v>
      </c>
      <c r="G637" s="260"/>
      <c r="H637" s="263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5" customFormat="1">
      <c r="A638" s="15"/>
      <c r="B638" s="270"/>
      <c r="C638" s="271"/>
      <c r="D638" s="242" t="s">
        <v>256</v>
      </c>
      <c r="E638" s="272" t="s">
        <v>1</v>
      </c>
      <c r="F638" s="273" t="s">
        <v>269</v>
      </c>
      <c r="G638" s="271"/>
      <c r="H638" s="274">
        <v>3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0" t="s">
        <v>256</v>
      </c>
      <c r="AU638" s="280" t="s">
        <v>87</v>
      </c>
      <c r="AV638" s="15" t="s">
        <v>250</v>
      </c>
      <c r="AW638" s="15" t="s">
        <v>36</v>
      </c>
      <c r="AX638" s="15" t="s">
        <v>85</v>
      </c>
      <c r="AY638" s="280" t="s">
        <v>242</v>
      </c>
    </row>
    <row r="639" s="2" customFormat="1" ht="24.15" customHeight="1">
      <c r="A639" s="40"/>
      <c r="B639" s="41"/>
      <c r="C639" s="281" t="s">
        <v>717</v>
      </c>
      <c r="D639" s="281" t="s">
        <v>478</v>
      </c>
      <c r="E639" s="282" t="s">
        <v>1893</v>
      </c>
      <c r="F639" s="283" t="s">
        <v>9076</v>
      </c>
      <c r="G639" s="284" t="s">
        <v>248</v>
      </c>
      <c r="H639" s="285">
        <v>9.9000000000000004</v>
      </c>
      <c r="I639" s="286"/>
      <c r="J639" s="287">
        <f>ROUND(I639*H639,2)</f>
        <v>0</v>
      </c>
      <c r="K639" s="283" t="s">
        <v>249</v>
      </c>
      <c r="L639" s="288"/>
      <c r="M639" s="289" t="s">
        <v>1</v>
      </c>
      <c r="N639" s="290" t="s">
        <v>43</v>
      </c>
      <c r="O639" s="93"/>
      <c r="P639" s="238">
        <f>O639*H639</f>
        <v>0</v>
      </c>
      <c r="Q639" s="238">
        <v>0.038289999999999998</v>
      </c>
      <c r="R639" s="238">
        <f>Q639*H639</f>
        <v>0.37907099999999999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896</v>
      </c>
      <c r="AT639" s="240" t="s">
        <v>478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9077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9076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9078</v>
      </c>
      <c r="G641" s="260"/>
      <c r="H641" s="263">
        <v>7.2000000000000002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9079</v>
      </c>
      <c r="G642" s="260"/>
      <c r="H642" s="263">
        <v>2.6999999999999997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5" customFormat="1">
      <c r="A643" s="15"/>
      <c r="B643" s="270"/>
      <c r="C643" s="271"/>
      <c r="D643" s="242" t="s">
        <v>256</v>
      </c>
      <c r="E643" s="272" t="s">
        <v>1</v>
      </c>
      <c r="F643" s="273" t="s">
        <v>269</v>
      </c>
      <c r="G643" s="271"/>
      <c r="H643" s="274">
        <v>9.9000000000000004</v>
      </c>
      <c r="I643" s="275"/>
      <c r="J643" s="271"/>
      <c r="K643" s="271"/>
      <c r="L643" s="276"/>
      <c r="M643" s="277"/>
      <c r="N643" s="278"/>
      <c r="O643" s="278"/>
      <c r="P643" s="278"/>
      <c r="Q643" s="278"/>
      <c r="R643" s="278"/>
      <c r="S643" s="278"/>
      <c r="T643" s="27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0" t="s">
        <v>256</v>
      </c>
      <c r="AU643" s="280" t="s">
        <v>87</v>
      </c>
      <c r="AV643" s="15" t="s">
        <v>250</v>
      </c>
      <c r="AW643" s="15" t="s">
        <v>36</v>
      </c>
      <c r="AX643" s="15" t="s">
        <v>85</v>
      </c>
      <c r="AY643" s="280" t="s">
        <v>242</v>
      </c>
    </row>
    <row r="644" s="2" customFormat="1" ht="24.15" customHeight="1">
      <c r="A644" s="40"/>
      <c r="B644" s="41"/>
      <c r="C644" s="229" t="s">
        <v>615</v>
      </c>
      <c r="D644" s="229" t="s">
        <v>245</v>
      </c>
      <c r="E644" s="230" t="s">
        <v>1948</v>
      </c>
      <c r="F644" s="231" t="s">
        <v>1949</v>
      </c>
      <c r="G644" s="232" t="s">
        <v>360</v>
      </c>
      <c r="H644" s="233">
        <v>3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9080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1951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1952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14" customFormat="1">
      <c r="A647" s="14"/>
      <c r="B647" s="259"/>
      <c r="C647" s="260"/>
      <c r="D647" s="242" t="s">
        <v>256</v>
      </c>
      <c r="E647" s="261" t="s">
        <v>1</v>
      </c>
      <c r="F647" s="262" t="s">
        <v>9081</v>
      </c>
      <c r="G647" s="260"/>
      <c r="H647" s="263">
        <v>2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256</v>
      </c>
      <c r="AU647" s="269" t="s">
        <v>87</v>
      </c>
      <c r="AV647" s="14" t="s">
        <v>87</v>
      </c>
      <c r="AW647" s="14" t="s">
        <v>36</v>
      </c>
      <c r="AX647" s="14" t="s">
        <v>78</v>
      </c>
      <c r="AY647" s="269" t="s">
        <v>242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9082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5" customFormat="1">
      <c r="A649" s="15"/>
      <c r="B649" s="270"/>
      <c r="C649" s="271"/>
      <c r="D649" s="242" t="s">
        <v>256</v>
      </c>
      <c r="E649" s="272" t="s">
        <v>1</v>
      </c>
      <c r="F649" s="273" t="s">
        <v>269</v>
      </c>
      <c r="G649" s="271"/>
      <c r="H649" s="274">
        <v>3</v>
      </c>
      <c r="I649" s="275"/>
      <c r="J649" s="271"/>
      <c r="K649" s="271"/>
      <c r="L649" s="276"/>
      <c r="M649" s="277"/>
      <c r="N649" s="278"/>
      <c r="O649" s="278"/>
      <c r="P649" s="278"/>
      <c r="Q649" s="278"/>
      <c r="R649" s="278"/>
      <c r="S649" s="278"/>
      <c r="T649" s="279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0" t="s">
        <v>256</v>
      </c>
      <c r="AU649" s="280" t="s">
        <v>87</v>
      </c>
      <c r="AV649" s="15" t="s">
        <v>250</v>
      </c>
      <c r="AW649" s="15" t="s">
        <v>36</v>
      </c>
      <c r="AX649" s="15" t="s">
        <v>85</v>
      </c>
      <c r="AY649" s="280" t="s">
        <v>242</v>
      </c>
    </row>
    <row r="650" s="2" customFormat="1" ht="33" customHeight="1">
      <c r="A650" s="40"/>
      <c r="B650" s="41"/>
      <c r="C650" s="281" t="s">
        <v>621</v>
      </c>
      <c r="D650" s="281" t="s">
        <v>478</v>
      </c>
      <c r="E650" s="282" t="s">
        <v>1956</v>
      </c>
      <c r="F650" s="283" t="s">
        <v>1957</v>
      </c>
      <c r="G650" s="284" t="s">
        <v>360</v>
      </c>
      <c r="H650" s="285">
        <v>3</v>
      </c>
      <c r="I650" s="286"/>
      <c r="J650" s="287">
        <f>ROUND(I650*H650,2)</f>
        <v>0</v>
      </c>
      <c r="K650" s="283" t="s">
        <v>249</v>
      </c>
      <c r="L650" s="288"/>
      <c r="M650" s="289" t="s">
        <v>1</v>
      </c>
      <c r="N650" s="290" t="s">
        <v>43</v>
      </c>
      <c r="O650" s="93"/>
      <c r="P650" s="238">
        <f>O650*H650</f>
        <v>0</v>
      </c>
      <c r="Q650" s="238">
        <v>0.14999999999999999</v>
      </c>
      <c r="R650" s="238">
        <f>Q650*H650</f>
        <v>0.44999999999999996</v>
      </c>
      <c r="S650" s="238">
        <v>0</v>
      </c>
      <c r="T650" s="239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896</v>
      </c>
      <c r="AT650" s="240" t="s">
        <v>478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9083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1957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 ht="24.15" customHeight="1">
      <c r="A652" s="40"/>
      <c r="B652" s="41"/>
      <c r="C652" s="229" t="s">
        <v>2154</v>
      </c>
      <c r="D652" s="229" t="s">
        <v>245</v>
      </c>
      <c r="E652" s="230" t="s">
        <v>1994</v>
      </c>
      <c r="F652" s="231" t="s">
        <v>1995</v>
      </c>
      <c r="G652" s="232" t="s">
        <v>360</v>
      </c>
      <c r="H652" s="233">
        <v>1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0.00060999999999999997</v>
      </c>
      <c r="R652" s="238">
        <f>Q652*H652</f>
        <v>0.00060999999999999997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9084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1997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1998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9085</v>
      </c>
      <c r="G655" s="260"/>
      <c r="H655" s="263">
        <v>1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85</v>
      </c>
      <c r="AY655" s="269" t="s">
        <v>242</v>
      </c>
    </row>
    <row r="656" s="2" customFormat="1" ht="24.15" customHeight="1">
      <c r="A656" s="40"/>
      <c r="B656" s="41"/>
      <c r="C656" s="281" t="s">
        <v>2163</v>
      </c>
      <c r="D656" s="281" t="s">
        <v>478</v>
      </c>
      <c r="E656" s="282" t="s">
        <v>9086</v>
      </c>
      <c r="F656" s="283" t="s">
        <v>9087</v>
      </c>
      <c r="G656" s="284" t="s">
        <v>360</v>
      </c>
      <c r="H656" s="285">
        <v>1</v>
      </c>
      <c r="I656" s="286"/>
      <c r="J656" s="287">
        <f>ROUND(I656*H656,2)</f>
        <v>0</v>
      </c>
      <c r="K656" s="283" t="s">
        <v>249</v>
      </c>
      <c r="L656" s="288"/>
      <c r="M656" s="289" t="s">
        <v>1</v>
      </c>
      <c r="N656" s="290" t="s">
        <v>43</v>
      </c>
      <c r="O656" s="93"/>
      <c r="P656" s="238">
        <f>O656*H656</f>
        <v>0</v>
      </c>
      <c r="Q656" s="238">
        <v>0.153</v>
      </c>
      <c r="R656" s="238">
        <f>Q656*H656</f>
        <v>0.153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896</v>
      </c>
      <c r="AT656" s="240" t="s">
        <v>478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9088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9087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2" t="s">
        <v>1050</v>
      </c>
      <c r="E658" s="42"/>
      <c r="F658" s="291" t="s">
        <v>9089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1050</v>
      </c>
      <c r="AU658" s="19" t="s">
        <v>87</v>
      </c>
    </row>
    <row r="659" s="2" customFormat="1" ht="24.15" customHeight="1">
      <c r="A659" s="40"/>
      <c r="B659" s="41"/>
      <c r="C659" s="229" t="s">
        <v>2114</v>
      </c>
      <c r="D659" s="229" t="s">
        <v>245</v>
      </c>
      <c r="E659" s="230" t="s">
        <v>2045</v>
      </c>
      <c r="F659" s="231" t="s">
        <v>2046</v>
      </c>
      <c r="G659" s="232" t="s">
        <v>299</v>
      </c>
      <c r="H659" s="233">
        <v>4.0270000000000001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9090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2048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2049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2" customFormat="1" ht="22.8" customHeight="1">
      <c r="A662" s="12"/>
      <c r="B662" s="213"/>
      <c r="C662" s="214"/>
      <c r="D662" s="215" t="s">
        <v>77</v>
      </c>
      <c r="E662" s="227" t="s">
        <v>2056</v>
      </c>
      <c r="F662" s="227" t="s">
        <v>2057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f>SUM(P663:P699)</f>
        <v>0</v>
      </c>
      <c r="Q662" s="221"/>
      <c r="R662" s="222">
        <f>SUM(R663:R699)</f>
        <v>22.738928000000001</v>
      </c>
      <c r="S662" s="221"/>
      <c r="T662" s="223">
        <f>SUM(T663:T699)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87</v>
      </c>
      <c r="AT662" s="225" t="s">
        <v>77</v>
      </c>
      <c r="AU662" s="225" t="s">
        <v>85</v>
      </c>
      <c r="AY662" s="224" t="s">
        <v>242</v>
      </c>
      <c r="BK662" s="226">
        <f>SUM(BK663:BK699)</f>
        <v>0</v>
      </c>
    </row>
    <row r="663" s="2" customFormat="1" ht="16.5" customHeight="1">
      <c r="A663" s="40"/>
      <c r="B663" s="41"/>
      <c r="C663" s="229" t="s">
        <v>413</v>
      </c>
      <c r="D663" s="229" t="s">
        <v>245</v>
      </c>
      <c r="E663" s="230" t="s">
        <v>2059</v>
      </c>
      <c r="F663" s="231" t="s">
        <v>2060</v>
      </c>
      <c r="G663" s="232" t="s">
        <v>248</v>
      </c>
      <c r="H663" s="233">
        <v>578.74000000000001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0.00029999999999999997</v>
      </c>
      <c r="R663" s="238">
        <f>Q663*H663</f>
        <v>0.173622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9091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2062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2063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14" customFormat="1">
      <c r="A666" s="14"/>
      <c r="B666" s="259"/>
      <c r="C666" s="260"/>
      <c r="D666" s="242" t="s">
        <v>256</v>
      </c>
      <c r="E666" s="261" t="s">
        <v>1</v>
      </c>
      <c r="F666" s="262" t="s">
        <v>9092</v>
      </c>
      <c r="G666" s="260"/>
      <c r="H666" s="263">
        <v>209.22999999999999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87</v>
      </c>
      <c r="AV666" s="14" t="s">
        <v>87</v>
      </c>
      <c r="AW666" s="14" t="s">
        <v>36</v>
      </c>
      <c r="AX666" s="14" t="s">
        <v>78</v>
      </c>
      <c r="AY666" s="269" t="s">
        <v>242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9093</v>
      </c>
      <c r="G667" s="260"/>
      <c r="H667" s="263">
        <v>154.47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9094</v>
      </c>
      <c r="G668" s="260"/>
      <c r="H668" s="263">
        <v>215.03999999999999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5" customFormat="1">
      <c r="A669" s="15"/>
      <c r="B669" s="270"/>
      <c r="C669" s="271"/>
      <c r="D669" s="242" t="s">
        <v>256</v>
      </c>
      <c r="E669" s="272" t="s">
        <v>1</v>
      </c>
      <c r="F669" s="273" t="s">
        <v>269</v>
      </c>
      <c r="G669" s="271"/>
      <c r="H669" s="274">
        <v>578.74000000000001</v>
      </c>
      <c r="I669" s="275"/>
      <c r="J669" s="271"/>
      <c r="K669" s="271"/>
      <c r="L669" s="276"/>
      <c r="M669" s="277"/>
      <c r="N669" s="278"/>
      <c r="O669" s="278"/>
      <c r="P669" s="278"/>
      <c r="Q669" s="278"/>
      <c r="R669" s="278"/>
      <c r="S669" s="278"/>
      <c r="T669" s="27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0" t="s">
        <v>256</v>
      </c>
      <c r="AU669" s="280" t="s">
        <v>87</v>
      </c>
      <c r="AV669" s="15" t="s">
        <v>250</v>
      </c>
      <c r="AW669" s="15" t="s">
        <v>36</v>
      </c>
      <c r="AX669" s="15" t="s">
        <v>85</v>
      </c>
      <c r="AY669" s="280" t="s">
        <v>242</v>
      </c>
    </row>
    <row r="670" s="2" customFormat="1" ht="24.15" customHeight="1">
      <c r="A670" s="40"/>
      <c r="B670" s="41"/>
      <c r="C670" s="229" t="s">
        <v>1378</v>
      </c>
      <c r="D670" s="229" t="s">
        <v>245</v>
      </c>
      <c r="E670" s="230" t="s">
        <v>2068</v>
      </c>
      <c r="F670" s="231" t="s">
        <v>2069</v>
      </c>
      <c r="G670" s="232" t="s">
        <v>248</v>
      </c>
      <c r="H670" s="233">
        <v>578.74000000000001</v>
      </c>
      <c r="I670" s="234"/>
      <c r="J670" s="235">
        <f>ROUND(I670*H670,2)</f>
        <v>0</v>
      </c>
      <c r="K670" s="231" t="s">
        <v>249</v>
      </c>
      <c r="L670" s="46"/>
      <c r="M670" s="236" t="s">
        <v>1</v>
      </c>
      <c r="N670" s="237" t="s">
        <v>43</v>
      </c>
      <c r="O670" s="93"/>
      <c r="P670" s="238">
        <f>O670*H670</f>
        <v>0</v>
      </c>
      <c r="Q670" s="238">
        <v>0.0075799999999999999</v>
      </c>
      <c r="R670" s="238">
        <f>Q670*H670</f>
        <v>4.3868492000000003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1097</v>
      </c>
      <c r="AT670" s="240" t="s">
        <v>245</v>
      </c>
      <c r="AU670" s="240" t="s">
        <v>87</v>
      </c>
      <c r="AY670" s="19" t="s">
        <v>242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9" t="s">
        <v>85</v>
      </c>
      <c r="BK670" s="241">
        <f>ROUND(I670*H670,2)</f>
        <v>0</v>
      </c>
      <c r="BL670" s="19" t="s">
        <v>1097</v>
      </c>
      <c r="BM670" s="240" t="s">
        <v>9095</v>
      </c>
    </row>
    <row r="671" s="2" customFormat="1">
      <c r="A671" s="40"/>
      <c r="B671" s="41"/>
      <c r="C671" s="42"/>
      <c r="D671" s="242" t="s">
        <v>252</v>
      </c>
      <c r="E671" s="42"/>
      <c r="F671" s="243" t="s">
        <v>2071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252</v>
      </c>
      <c r="AU671" s="19" t="s">
        <v>87</v>
      </c>
    </row>
    <row r="672" s="2" customFormat="1">
      <c r="A672" s="40"/>
      <c r="B672" s="41"/>
      <c r="C672" s="42"/>
      <c r="D672" s="247" t="s">
        <v>254</v>
      </c>
      <c r="E672" s="42"/>
      <c r="F672" s="248" t="s">
        <v>2072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254</v>
      </c>
      <c r="AU672" s="19" t="s">
        <v>87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9092</v>
      </c>
      <c r="G673" s="260"/>
      <c r="H673" s="263">
        <v>209.22999999999999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9093</v>
      </c>
      <c r="G674" s="260"/>
      <c r="H674" s="263">
        <v>154.47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9094</v>
      </c>
      <c r="G675" s="260"/>
      <c r="H675" s="263">
        <v>215.03999999999999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5" customFormat="1">
      <c r="A676" s="15"/>
      <c r="B676" s="270"/>
      <c r="C676" s="271"/>
      <c r="D676" s="242" t="s">
        <v>256</v>
      </c>
      <c r="E676" s="272" t="s">
        <v>1</v>
      </c>
      <c r="F676" s="273" t="s">
        <v>269</v>
      </c>
      <c r="G676" s="271"/>
      <c r="H676" s="274">
        <v>578.74000000000001</v>
      </c>
      <c r="I676" s="275"/>
      <c r="J676" s="271"/>
      <c r="K676" s="271"/>
      <c r="L676" s="276"/>
      <c r="M676" s="277"/>
      <c r="N676" s="278"/>
      <c r="O676" s="278"/>
      <c r="P676" s="278"/>
      <c r="Q676" s="278"/>
      <c r="R676" s="278"/>
      <c r="S676" s="278"/>
      <c r="T676" s="27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0" t="s">
        <v>256</v>
      </c>
      <c r="AU676" s="280" t="s">
        <v>87</v>
      </c>
      <c r="AV676" s="15" t="s">
        <v>250</v>
      </c>
      <c r="AW676" s="15" t="s">
        <v>36</v>
      </c>
      <c r="AX676" s="15" t="s">
        <v>85</v>
      </c>
      <c r="AY676" s="280" t="s">
        <v>242</v>
      </c>
    </row>
    <row r="677" s="2" customFormat="1" ht="33" customHeight="1">
      <c r="A677" s="40"/>
      <c r="B677" s="41"/>
      <c r="C677" s="229" t="s">
        <v>2446</v>
      </c>
      <c r="D677" s="229" t="s">
        <v>245</v>
      </c>
      <c r="E677" s="230" t="s">
        <v>2074</v>
      </c>
      <c r="F677" s="231" t="s">
        <v>2075</v>
      </c>
      <c r="G677" s="232" t="s">
        <v>262</v>
      </c>
      <c r="H677" s="233">
        <v>268.60000000000002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0.00042999999999999999</v>
      </c>
      <c r="R677" s="238">
        <f>Q677*H677</f>
        <v>0.115498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9096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2077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2078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9097</v>
      </c>
      <c r="G680" s="260"/>
      <c r="H680" s="263">
        <v>20.800000000000001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78</v>
      </c>
      <c r="AY680" s="269" t="s">
        <v>242</v>
      </c>
    </row>
    <row r="681" s="14" customFormat="1">
      <c r="A681" s="14"/>
      <c r="B681" s="259"/>
      <c r="C681" s="260"/>
      <c r="D681" s="242" t="s">
        <v>256</v>
      </c>
      <c r="E681" s="261" t="s">
        <v>1</v>
      </c>
      <c r="F681" s="262" t="s">
        <v>9098</v>
      </c>
      <c r="G681" s="260"/>
      <c r="H681" s="263">
        <v>23.5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256</v>
      </c>
      <c r="AU681" s="269" t="s">
        <v>87</v>
      </c>
      <c r="AV681" s="14" t="s">
        <v>87</v>
      </c>
      <c r="AW681" s="14" t="s">
        <v>36</v>
      </c>
      <c r="AX681" s="14" t="s">
        <v>78</v>
      </c>
      <c r="AY681" s="269" t="s">
        <v>242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9099</v>
      </c>
      <c r="G682" s="260"/>
      <c r="H682" s="263">
        <v>224.30000000000001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5" customFormat="1">
      <c r="A683" s="15"/>
      <c r="B683" s="270"/>
      <c r="C683" s="271"/>
      <c r="D683" s="242" t="s">
        <v>256</v>
      </c>
      <c r="E683" s="272" t="s">
        <v>1</v>
      </c>
      <c r="F683" s="273" t="s">
        <v>269</v>
      </c>
      <c r="G683" s="271"/>
      <c r="H683" s="274">
        <v>268.60000000000002</v>
      </c>
      <c r="I683" s="275"/>
      <c r="J683" s="271"/>
      <c r="K683" s="271"/>
      <c r="L683" s="276"/>
      <c r="M683" s="277"/>
      <c r="N683" s="278"/>
      <c r="O683" s="278"/>
      <c r="P683" s="278"/>
      <c r="Q683" s="278"/>
      <c r="R683" s="278"/>
      <c r="S683" s="278"/>
      <c r="T683" s="27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0" t="s">
        <v>256</v>
      </c>
      <c r="AU683" s="280" t="s">
        <v>87</v>
      </c>
      <c r="AV683" s="15" t="s">
        <v>250</v>
      </c>
      <c r="AW683" s="15" t="s">
        <v>36</v>
      </c>
      <c r="AX683" s="15" t="s">
        <v>85</v>
      </c>
      <c r="AY683" s="280" t="s">
        <v>242</v>
      </c>
    </row>
    <row r="684" s="2" customFormat="1" ht="24.15" customHeight="1">
      <c r="A684" s="40"/>
      <c r="B684" s="41"/>
      <c r="C684" s="281" t="s">
        <v>2535</v>
      </c>
      <c r="D684" s="281" t="s">
        <v>478</v>
      </c>
      <c r="E684" s="282" t="s">
        <v>2082</v>
      </c>
      <c r="F684" s="283" t="s">
        <v>2083</v>
      </c>
      <c r="G684" s="284" t="s">
        <v>262</v>
      </c>
      <c r="H684" s="285">
        <v>295.45999999999998</v>
      </c>
      <c r="I684" s="286"/>
      <c r="J684" s="287">
        <f>ROUND(I684*H684,2)</f>
        <v>0</v>
      </c>
      <c r="K684" s="283" t="s">
        <v>249</v>
      </c>
      <c r="L684" s="288"/>
      <c r="M684" s="289" t="s">
        <v>1</v>
      </c>
      <c r="N684" s="290" t="s">
        <v>43</v>
      </c>
      <c r="O684" s="93"/>
      <c r="P684" s="238">
        <f>O684*H684</f>
        <v>0</v>
      </c>
      <c r="Q684" s="238">
        <v>0.00198</v>
      </c>
      <c r="R684" s="238">
        <f>Q684*H684</f>
        <v>0.58501079999999994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896</v>
      </c>
      <c r="AT684" s="240" t="s">
        <v>478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1097</v>
      </c>
      <c r="BM684" s="240" t="s">
        <v>9100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2083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14" customFormat="1">
      <c r="A686" s="14"/>
      <c r="B686" s="259"/>
      <c r="C686" s="260"/>
      <c r="D686" s="242" t="s">
        <v>256</v>
      </c>
      <c r="E686" s="260"/>
      <c r="F686" s="262" t="s">
        <v>9101</v>
      </c>
      <c r="G686" s="260"/>
      <c r="H686" s="263">
        <v>295.45999999999998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4</v>
      </c>
      <c r="AX686" s="14" t="s">
        <v>85</v>
      </c>
      <c r="AY686" s="269" t="s">
        <v>242</v>
      </c>
    </row>
    <row r="687" s="2" customFormat="1" ht="33" customHeight="1">
      <c r="A687" s="40"/>
      <c r="B687" s="41"/>
      <c r="C687" s="229" t="s">
        <v>306</v>
      </c>
      <c r="D687" s="229" t="s">
        <v>245</v>
      </c>
      <c r="E687" s="230" t="s">
        <v>2087</v>
      </c>
      <c r="F687" s="231" t="s">
        <v>2088</v>
      </c>
      <c r="G687" s="232" t="s">
        <v>248</v>
      </c>
      <c r="H687" s="233">
        <v>578.74000000000001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0.0060000000000000001</v>
      </c>
      <c r="R687" s="238">
        <f>Q687*H687</f>
        <v>3.4724400000000002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1097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9102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2090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2091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9092</v>
      </c>
      <c r="G690" s="260"/>
      <c r="H690" s="263">
        <v>209.22999999999999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9093</v>
      </c>
      <c r="G691" s="260"/>
      <c r="H691" s="263">
        <v>154.47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9094</v>
      </c>
      <c r="G692" s="260"/>
      <c r="H692" s="263">
        <v>215.03999999999999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578.74000000000001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33" customHeight="1">
      <c r="A694" s="40"/>
      <c r="B694" s="41"/>
      <c r="C694" s="281" t="s">
        <v>1223</v>
      </c>
      <c r="D694" s="281" t="s">
        <v>478</v>
      </c>
      <c r="E694" s="282" t="s">
        <v>2093</v>
      </c>
      <c r="F694" s="283" t="s">
        <v>2094</v>
      </c>
      <c r="G694" s="284" t="s">
        <v>248</v>
      </c>
      <c r="H694" s="285">
        <v>636.61400000000003</v>
      </c>
      <c r="I694" s="286"/>
      <c r="J694" s="287">
        <f>ROUND(I694*H694,2)</f>
        <v>0</v>
      </c>
      <c r="K694" s="283" t="s">
        <v>249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0.021999999999999999</v>
      </c>
      <c r="R694" s="238">
        <f>Q694*H694</f>
        <v>14.005508000000001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9103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2094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4" customFormat="1">
      <c r="A696" s="14"/>
      <c r="B696" s="259"/>
      <c r="C696" s="260"/>
      <c r="D696" s="242" t="s">
        <v>256</v>
      </c>
      <c r="E696" s="260"/>
      <c r="F696" s="262" t="s">
        <v>9104</v>
      </c>
      <c r="G696" s="260"/>
      <c r="H696" s="263">
        <v>636.61400000000003</v>
      </c>
      <c r="I696" s="264"/>
      <c r="J696" s="260"/>
      <c r="K696" s="260"/>
      <c r="L696" s="265"/>
      <c r="M696" s="266"/>
      <c r="N696" s="267"/>
      <c r="O696" s="267"/>
      <c r="P696" s="267"/>
      <c r="Q696" s="267"/>
      <c r="R696" s="267"/>
      <c r="S696" s="267"/>
      <c r="T696" s="26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9" t="s">
        <v>256</v>
      </c>
      <c r="AU696" s="269" t="s">
        <v>87</v>
      </c>
      <c r="AV696" s="14" t="s">
        <v>87</v>
      </c>
      <c r="AW696" s="14" t="s">
        <v>4</v>
      </c>
      <c r="AX696" s="14" t="s">
        <v>85</v>
      </c>
      <c r="AY696" s="269" t="s">
        <v>242</v>
      </c>
    </row>
    <row r="697" s="2" customFormat="1" ht="24.15" customHeight="1">
      <c r="A697" s="40"/>
      <c r="B697" s="41"/>
      <c r="C697" s="229" t="s">
        <v>2120</v>
      </c>
      <c r="D697" s="229" t="s">
        <v>245</v>
      </c>
      <c r="E697" s="230" t="s">
        <v>2098</v>
      </c>
      <c r="F697" s="231" t="s">
        <v>2099</v>
      </c>
      <c r="G697" s="232" t="s">
        <v>299</v>
      </c>
      <c r="H697" s="233">
        <v>22.739000000000001</v>
      </c>
      <c r="I697" s="234"/>
      <c r="J697" s="235">
        <f>ROUND(I697*H697,2)</f>
        <v>0</v>
      </c>
      <c r="K697" s="231" t="s">
        <v>249</v>
      </c>
      <c r="L697" s="46"/>
      <c r="M697" s="236" t="s">
        <v>1</v>
      </c>
      <c r="N697" s="237" t="s">
        <v>43</v>
      </c>
      <c r="O697" s="93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1097</v>
      </c>
      <c r="AT697" s="240" t="s">
        <v>245</v>
      </c>
      <c r="AU697" s="240" t="s">
        <v>87</v>
      </c>
      <c r="AY697" s="19" t="s">
        <v>242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85</v>
      </c>
      <c r="BK697" s="241">
        <f>ROUND(I697*H697,2)</f>
        <v>0</v>
      </c>
      <c r="BL697" s="19" t="s">
        <v>1097</v>
      </c>
      <c r="BM697" s="240" t="s">
        <v>9105</v>
      </c>
    </row>
    <row r="698" s="2" customFormat="1">
      <c r="A698" s="40"/>
      <c r="B698" s="41"/>
      <c r="C698" s="42"/>
      <c r="D698" s="242" t="s">
        <v>252</v>
      </c>
      <c r="E698" s="42"/>
      <c r="F698" s="243" t="s">
        <v>2101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252</v>
      </c>
      <c r="AU698" s="19" t="s">
        <v>87</v>
      </c>
    </row>
    <row r="699" s="2" customFormat="1">
      <c r="A699" s="40"/>
      <c r="B699" s="41"/>
      <c r="C699" s="42"/>
      <c r="D699" s="247" t="s">
        <v>254</v>
      </c>
      <c r="E699" s="42"/>
      <c r="F699" s="248" t="s">
        <v>2102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254</v>
      </c>
      <c r="AU699" s="19" t="s">
        <v>87</v>
      </c>
    </row>
    <row r="700" s="12" customFormat="1" ht="22.8" customHeight="1">
      <c r="A700" s="12"/>
      <c r="B700" s="213"/>
      <c r="C700" s="214"/>
      <c r="D700" s="215" t="s">
        <v>77</v>
      </c>
      <c r="E700" s="227" t="s">
        <v>2103</v>
      </c>
      <c r="F700" s="227" t="s">
        <v>2104</v>
      </c>
      <c r="G700" s="214"/>
      <c r="H700" s="214"/>
      <c r="I700" s="217"/>
      <c r="J700" s="228">
        <f>BK700</f>
        <v>0</v>
      </c>
      <c r="K700" s="214"/>
      <c r="L700" s="219"/>
      <c r="M700" s="220"/>
      <c r="N700" s="221"/>
      <c r="O700" s="221"/>
      <c r="P700" s="222">
        <f>SUM(P701:P709)</f>
        <v>0</v>
      </c>
      <c r="Q700" s="221"/>
      <c r="R700" s="222">
        <f>SUM(R701:R709)</f>
        <v>0.028784400000000002</v>
      </c>
      <c r="S700" s="221"/>
      <c r="T700" s="223">
        <f>SUM(T701:T709)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24" t="s">
        <v>87</v>
      </c>
      <c r="AT700" s="225" t="s">
        <v>77</v>
      </c>
      <c r="AU700" s="225" t="s">
        <v>85</v>
      </c>
      <c r="AY700" s="224" t="s">
        <v>242</v>
      </c>
      <c r="BK700" s="226">
        <f>SUM(BK701:BK709)</f>
        <v>0</v>
      </c>
    </row>
    <row r="701" s="2" customFormat="1" ht="16.5" customHeight="1">
      <c r="A701" s="40"/>
      <c r="B701" s="41"/>
      <c r="C701" s="229" t="s">
        <v>2356</v>
      </c>
      <c r="D701" s="229" t="s">
        <v>245</v>
      </c>
      <c r="E701" s="230" t="s">
        <v>2169</v>
      </c>
      <c r="F701" s="231" t="s">
        <v>2170</v>
      </c>
      <c r="G701" s="232" t="s">
        <v>262</v>
      </c>
      <c r="H701" s="233">
        <v>166</v>
      </c>
      <c r="I701" s="234"/>
      <c r="J701" s="235">
        <f>ROUND(I701*H701,2)</f>
        <v>0</v>
      </c>
      <c r="K701" s="231" t="s">
        <v>249</v>
      </c>
      <c r="L701" s="46"/>
      <c r="M701" s="236" t="s">
        <v>1</v>
      </c>
      <c r="N701" s="237" t="s">
        <v>43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1097</v>
      </c>
      <c r="AT701" s="240" t="s">
        <v>245</v>
      </c>
      <c r="AU701" s="240" t="s">
        <v>87</v>
      </c>
      <c r="AY701" s="19" t="s">
        <v>242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9" t="s">
        <v>85</v>
      </c>
      <c r="BK701" s="241">
        <f>ROUND(I701*H701,2)</f>
        <v>0</v>
      </c>
      <c r="BL701" s="19" t="s">
        <v>1097</v>
      </c>
      <c r="BM701" s="240" t="s">
        <v>9106</v>
      </c>
    </row>
    <row r="702" s="2" customFormat="1">
      <c r="A702" s="40"/>
      <c r="B702" s="41"/>
      <c r="C702" s="42"/>
      <c r="D702" s="242" t="s">
        <v>252</v>
      </c>
      <c r="E702" s="42"/>
      <c r="F702" s="243" t="s">
        <v>2172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252</v>
      </c>
      <c r="AU702" s="19" t="s">
        <v>87</v>
      </c>
    </row>
    <row r="703" s="2" customFormat="1">
      <c r="A703" s="40"/>
      <c r="B703" s="41"/>
      <c r="C703" s="42"/>
      <c r="D703" s="247" t="s">
        <v>254</v>
      </c>
      <c r="E703" s="42"/>
      <c r="F703" s="248" t="s">
        <v>2173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254</v>
      </c>
      <c r="AU703" s="19" t="s">
        <v>87</v>
      </c>
    </row>
    <row r="704" s="2" customFormat="1" ht="16.5" customHeight="1">
      <c r="A704" s="40"/>
      <c r="B704" s="41"/>
      <c r="C704" s="281" t="s">
        <v>797</v>
      </c>
      <c r="D704" s="281" t="s">
        <v>478</v>
      </c>
      <c r="E704" s="282" t="s">
        <v>2175</v>
      </c>
      <c r="F704" s="283" t="s">
        <v>2176</v>
      </c>
      <c r="G704" s="284" t="s">
        <v>262</v>
      </c>
      <c r="H704" s="285">
        <v>169.31999999999999</v>
      </c>
      <c r="I704" s="286"/>
      <c r="J704" s="287">
        <f>ROUND(I704*H704,2)</f>
        <v>0</v>
      </c>
      <c r="K704" s="283" t="s">
        <v>249</v>
      </c>
      <c r="L704" s="288"/>
      <c r="M704" s="289" t="s">
        <v>1</v>
      </c>
      <c r="N704" s="290" t="s">
        <v>43</v>
      </c>
      <c r="O704" s="93"/>
      <c r="P704" s="238">
        <f>O704*H704</f>
        <v>0</v>
      </c>
      <c r="Q704" s="238">
        <v>0.00017000000000000001</v>
      </c>
      <c r="R704" s="238">
        <f>Q704*H704</f>
        <v>0.028784400000000002</v>
      </c>
      <c r="S704" s="238">
        <v>0</v>
      </c>
      <c r="T704" s="239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896</v>
      </c>
      <c r="AT704" s="240" t="s">
        <v>478</v>
      </c>
      <c r="AU704" s="240" t="s">
        <v>87</v>
      </c>
      <c r="AY704" s="19" t="s">
        <v>242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85</v>
      </c>
      <c r="BK704" s="241">
        <f>ROUND(I704*H704,2)</f>
        <v>0</v>
      </c>
      <c r="BL704" s="19" t="s">
        <v>1097</v>
      </c>
      <c r="BM704" s="240" t="s">
        <v>9107</v>
      </c>
    </row>
    <row r="705" s="2" customFormat="1">
      <c r="A705" s="40"/>
      <c r="B705" s="41"/>
      <c r="C705" s="42"/>
      <c r="D705" s="242" t="s">
        <v>252</v>
      </c>
      <c r="E705" s="42"/>
      <c r="F705" s="243" t="s">
        <v>2176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252</v>
      </c>
      <c r="AU705" s="19" t="s">
        <v>87</v>
      </c>
    </row>
    <row r="706" s="14" customFormat="1">
      <c r="A706" s="14"/>
      <c r="B706" s="259"/>
      <c r="C706" s="260"/>
      <c r="D706" s="242" t="s">
        <v>256</v>
      </c>
      <c r="E706" s="260"/>
      <c r="F706" s="262" t="s">
        <v>9108</v>
      </c>
      <c r="G706" s="260"/>
      <c r="H706" s="263">
        <v>169.31999999999999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9" t="s">
        <v>256</v>
      </c>
      <c r="AU706" s="269" t="s">
        <v>87</v>
      </c>
      <c r="AV706" s="14" t="s">
        <v>87</v>
      </c>
      <c r="AW706" s="14" t="s">
        <v>4</v>
      </c>
      <c r="AX706" s="14" t="s">
        <v>85</v>
      </c>
      <c r="AY706" s="269" t="s">
        <v>242</v>
      </c>
    </row>
    <row r="707" s="2" customFormat="1" ht="24.15" customHeight="1">
      <c r="A707" s="40"/>
      <c r="B707" s="41"/>
      <c r="C707" s="229" t="s">
        <v>2126</v>
      </c>
      <c r="D707" s="229" t="s">
        <v>245</v>
      </c>
      <c r="E707" s="230" t="s">
        <v>2180</v>
      </c>
      <c r="F707" s="231" t="s">
        <v>2181</v>
      </c>
      <c r="G707" s="232" t="s">
        <v>299</v>
      </c>
      <c r="H707" s="233">
        <v>0.029000000000000001</v>
      </c>
      <c r="I707" s="234"/>
      <c r="J707" s="235">
        <f>ROUND(I707*H707,2)</f>
        <v>0</v>
      </c>
      <c r="K707" s="231" t="s">
        <v>249</v>
      </c>
      <c r="L707" s="46"/>
      <c r="M707" s="236" t="s">
        <v>1</v>
      </c>
      <c r="N707" s="237" t="s">
        <v>43</v>
      </c>
      <c r="O707" s="93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1097</v>
      </c>
      <c r="AT707" s="240" t="s">
        <v>245</v>
      </c>
      <c r="AU707" s="240" t="s">
        <v>87</v>
      </c>
      <c r="AY707" s="19" t="s">
        <v>242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9" t="s">
        <v>85</v>
      </c>
      <c r="BK707" s="241">
        <f>ROUND(I707*H707,2)</f>
        <v>0</v>
      </c>
      <c r="BL707" s="19" t="s">
        <v>1097</v>
      </c>
      <c r="BM707" s="240" t="s">
        <v>9109</v>
      </c>
    </row>
    <row r="708" s="2" customFormat="1">
      <c r="A708" s="40"/>
      <c r="B708" s="41"/>
      <c r="C708" s="42"/>
      <c r="D708" s="242" t="s">
        <v>252</v>
      </c>
      <c r="E708" s="42"/>
      <c r="F708" s="243" t="s">
        <v>2183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252</v>
      </c>
      <c r="AU708" s="19" t="s">
        <v>87</v>
      </c>
    </row>
    <row r="709" s="2" customFormat="1">
      <c r="A709" s="40"/>
      <c r="B709" s="41"/>
      <c r="C709" s="42"/>
      <c r="D709" s="247" t="s">
        <v>254</v>
      </c>
      <c r="E709" s="42"/>
      <c r="F709" s="248" t="s">
        <v>2184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254</v>
      </c>
      <c r="AU709" s="19" t="s">
        <v>87</v>
      </c>
    </row>
    <row r="710" s="12" customFormat="1" ht="22.8" customHeight="1">
      <c r="A710" s="12"/>
      <c r="B710" s="213"/>
      <c r="C710" s="214"/>
      <c r="D710" s="215" t="s">
        <v>77</v>
      </c>
      <c r="E710" s="227" t="s">
        <v>2185</v>
      </c>
      <c r="F710" s="227" t="s">
        <v>2186</v>
      </c>
      <c r="G710" s="214"/>
      <c r="H710" s="214"/>
      <c r="I710" s="217"/>
      <c r="J710" s="228">
        <f>BK710</f>
        <v>0</v>
      </c>
      <c r="K710" s="214"/>
      <c r="L710" s="219"/>
      <c r="M710" s="220"/>
      <c r="N710" s="221"/>
      <c r="O710" s="221"/>
      <c r="P710" s="222">
        <f>SUM(P711:P763)</f>
        <v>0</v>
      </c>
      <c r="Q710" s="221"/>
      <c r="R710" s="222">
        <f>SUM(R711:R763)</f>
        <v>13.548666019999999</v>
      </c>
      <c r="S710" s="221"/>
      <c r="T710" s="223">
        <f>SUM(T711:T763)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4" t="s">
        <v>87</v>
      </c>
      <c r="AT710" s="225" t="s">
        <v>77</v>
      </c>
      <c r="AU710" s="225" t="s">
        <v>85</v>
      </c>
      <c r="AY710" s="224" t="s">
        <v>242</v>
      </c>
      <c r="BK710" s="226">
        <f>SUM(BK711:BK763)</f>
        <v>0</v>
      </c>
    </row>
    <row r="711" s="2" customFormat="1" ht="16.5" customHeight="1">
      <c r="A711" s="40"/>
      <c r="B711" s="41"/>
      <c r="C711" s="229" t="s">
        <v>1115</v>
      </c>
      <c r="D711" s="229" t="s">
        <v>245</v>
      </c>
      <c r="E711" s="230" t="s">
        <v>2188</v>
      </c>
      <c r="F711" s="231" t="s">
        <v>2189</v>
      </c>
      <c r="G711" s="232" t="s">
        <v>248</v>
      </c>
      <c r="H711" s="233">
        <v>438.95999999999998</v>
      </c>
      <c r="I711" s="234"/>
      <c r="J711" s="235">
        <f>ROUND(I711*H711,2)</f>
        <v>0</v>
      </c>
      <c r="K711" s="231" t="s">
        <v>249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0.00029999999999999997</v>
      </c>
      <c r="R711" s="238">
        <f>Q711*H711</f>
        <v>0.13168799999999997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9110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2191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2" customFormat="1">
      <c r="A713" s="40"/>
      <c r="B713" s="41"/>
      <c r="C713" s="42"/>
      <c r="D713" s="247" t="s">
        <v>254</v>
      </c>
      <c r="E713" s="42"/>
      <c r="F713" s="248" t="s">
        <v>2192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254</v>
      </c>
      <c r="AU713" s="19" t="s">
        <v>87</v>
      </c>
    </row>
    <row r="714" s="13" customFormat="1">
      <c r="A714" s="13"/>
      <c r="B714" s="249"/>
      <c r="C714" s="250"/>
      <c r="D714" s="242" t="s">
        <v>256</v>
      </c>
      <c r="E714" s="251" t="s">
        <v>1</v>
      </c>
      <c r="F714" s="252" t="s">
        <v>9111</v>
      </c>
      <c r="G714" s="250"/>
      <c r="H714" s="251" t="s">
        <v>1</v>
      </c>
      <c r="I714" s="253"/>
      <c r="J714" s="250"/>
      <c r="K714" s="250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256</v>
      </c>
      <c r="AU714" s="258" t="s">
        <v>87</v>
      </c>
      <c r="AV714" s="13" t="s">
        <v>85</v>
      </c>
      <c r="AW714" s="13" t="s">
        <v>36</v>
      </c>
      <c r="AX714" s="13" t="s">
        <v>78</v>
      </c>
      <c r="AY714" s="258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9112</v>
      </c>
      <c r="G715" s="260"/>
      <c r="H715" s="263">
        <v>240.10000000000002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9113</v>
      </c>
      <c r="G716" s="260"/>
      <c r="H716" s="263">
        <v>136.60000000000002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4" customFormat="1">
      <c r="A717" s="14"/>
      <c r="B717" s="259"/>
      <c r="C717" s="260"/>
      <c r="D717" s="242" t="s">
        <v>256</v>
      </c>
      <c r="E717" s="261" t="s">
        <v>1</v>
      </c>
      <c r="F717" s="262" t="s">
        <v>9114</v>
      </c>
      <c r="G717" s="260"/>
      <c r="H717" s="263">
        <v>62.259999999999998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87</v>
      </c>
      <c r="AV717" s="14" t="s">
        <v>87</v>
      </c>
      <c r="AW717" s="14" t="s">
        <v>36</v>
      </c>
      <c r="AX717" s="14" t="s">
        <v>78</v>
      </c>
      <c r="AY717" s="269" t="s">
        <v>242</v>
      </c>
    </row>
    <row r="718" s="15" customFormat="1">
      <c r="A718" s="15"/>
      <c r="B718" s="270"/>
      <c r="C718" s="271"/>
      <c r="D718" s="242" t="s">
        <v>256</v>
      </c>
      <c r="E718" s="272" t="s">
        <v>1</v>
      </c>
      <c r="F718" s="273" t="s">
        <v>269</v>
      </c>
      <c r="G718" s="271"/>
      <c r="H718" s="274">
        <v>438.96000000000004</v>
      </c>
      <c r="I718" s="275"/>
      <c r="J718" s="271"/>
      <c r="K718" s="271"/>
      <c r="L718" s="276"/>
      <c r="M718" s="277"/>
      <c r="N718" s="278"/>
      <c r="O718" s="278"/>
      <c r="P718" s="278"/>
      <c r="Q718" s="278"/>
      <c r="R718" s="278"/>
      <c r="S718" s="278"/>
      <c r="T718" s="27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0" t="s">
        <v>256</v>
      </c>
      <c r="AU718" s="280" t="s">
        <v>87</v>
      </c>
      <c r="AV718" s="15" t="s">
        <v>250</v>
      </c>
      <c r="AW718" s="15" t="s">
        <v>36</v>
      </c>
      <c r="AX718" s="15" t="s">
        <v>85</v>
      </c>
      <c r="AY718" s="280" t="s">
        <v>242</v>
      </c>
    </row>
    <row r="719" s="2" customFormat="1" ht="24.15" customHeight="1">
      <c r="A719" s="40"/>
      <c r="B719" s="41"/>
      <c r="C719" s="229" t="s">
        <v>1132</v>
      </c>
      <c r="D719" s="229" t="s">
        <v>245</v>
      </c>
      <c r="E719" s="230" t="s">
        <v>2206</v>
      </c>
      <c r="F719" s="231" t="s">
        <v>2207</v>
      </c>
      <c r="G719" s="232" t="s">
        <v>248</v>
      </c>
      <c r="H719" s="233">
        <v>438.95999999999998</v>
      </c>
      <c r="I719" s="234"/>
      <c r="J719" s="235">
        <f>ROUND(I719*H719,2)</f>
        <v>0</v>
      </c>
      <c r="K719" s="231" t="s">
        <v>249</v>
      </c>
      <c r="L719" s="46"/>
      <c r="M719" s="236" t="s">
        <v>1</v>
      </c>
      <c r="N719" s="237" t="s">
        <v>43</v>
      </c>
      <c r="O719" s="93"/>
      <c r="P719" s="238">
        <f>O719*H719</f>
        <v>0</v>
      </c>
      <c r="Q719" s="238">
        <v>0.0015</v>
      </c>
      <c r="R719" s="238">
        <f>Q719*H719</f>
        <v>0.65844000000000003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1097</v>
      </c>
      <c r="AT719" s="240" t="s">
        <v>245</v>
      </c>
      <c r="AU719" s="240" t="s">
        <v>87</v>
      </c>
      <c r="AY719" s="19" t="s">
        <v>242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85</v>
      </c>
      <c r="BK719" s="241">
        <f>ROUND(I719*H719,2)</f>
        <v>0</v>
      </c>
      <c r="BL719" s="19" t="s">
        <v>1097</v>
      </c>
      <c r="BM719" s="240" t="s">
        <v>9115</v>
      </c>
    </row>
    <row r="720" s="2" customFormat="1">
      <c r="A720" s="40"/>
      <c r="B720" s="41"/>
      <c r="C720" s="42"/>
      <c r="D720" s="242" t="s">
        <v>252</v>
      </c>
      <c r="E720" s="42"/>
      <c r="F720" s="243" t="s">
        <v>2209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252</v>
      </c>
      <c r="AU720" s="19" t="s">
        <v>87</v>
      </c>
    </row>
    <row r="721" s="2" customFormat="1">
      <c r="A721" s="40"/>
      <c r="B721" s="41"/>
      <c r="C721" s="42"/>
      <c r="D721" s="247" t="s">
        <v>254</v>
      </c>
      <c r="E721" s="42"/>
      <c r="F721" s="248" t="s">
        <v>2210</v>
      </c>
      <c r="G721" s="42"/>
      <c r="H721" s="42"/>
      <c r="I721" s="244"/>
      <c r="J721" s="42"/>
      <c r="K721" s="42"/>
      <c r="L721" s="46"/>
      <c r="M721" s="245"/>
      <c r="N721" s="246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254</v>
      </c>
      <c r="AU721" s="19" t="s">
        <v>87</v>
      </c>
    </row>
    <row r="722" s="13" customFormat="1">
      <c r="A722" s="13"/>
      <c r="B722" s="249"/>
      <c r="C722" s="250"/>
      <c r="D722" s="242" t="s">
        <v>256</v>
      </c>
      <c r="E722" s="251" t="s">
        <v>1</v>
      </c>
      <c r="F722" s="252" t="s">
        <v>9111</v>
      </c>
      <c r="G722" s="250"/>
      <c r="H722" s="251" t="s">
        <v>1</v>
      </c>
      <c r="I722" s="253"/>
      <c r="J722" s="250"/>
      <c r="K722" s="250"/>
      <c r="L722" s="254"/>
      <c r="M722" s="255"/>
      <c r="N722" s="256"/>
      <c r="O722" s="256"/>
      <c r="P722" s="256"/>
      <c r="Q722" s="256"/>
      <c r="R722" s="256"/>
      <c r="S722" s="256"/>
      <c r="T722" s="25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8" t="s">
        <v>256</v>
      </c>
      <c r="AU722" s="258" t="s">
        <v>87</v>
      </c>
      <c r="AV722" s="13" t="s">
        <v>85</v>
      </c>
      <c r="AW722" s="13" t="s">
        <v>36</v>
      </c>
      <c r="AX722" s="13" t="s">
        <v>78</v>
      </c>
      <c r="AY722" s="258" t="s">
        <v>242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9112</v>
      </c>
      <c r="G723" s="260"/>
      <c r="H723" s="263">
        <v>240.10000000000002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9113</v>
      </c>
      <c r="G724" s="260"/>
      <c r="H724" s="263">
        <v>136.60000000000002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9114</v>
      </c>
      <c r="G725" s="260"/>
      <c r="H725" s="263">
        <v>62.259999999999998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5" customFormat="1">
      <c r="A726" s="15"/>
      <c r="B726" s="270"/>
      <c r="C726" s="271"/>
      <c r="D726" s="242" t="s">
        <v>256</v>
      </c>
      <c r="E726" s="272" t="s">
        <v>1</v>
      </c>
      <c r="F726" s="273" t="s">
        <v>269</v>
      </c>
      <c r="G726" s="271"/>
      <c r="H726" s="274">
        <v>438.96000000000004</v>
      </c>
      <c r="I726" s="275"/>
      <c r="J726" s="271"/>
      <c r="K726" s="271"/>
      <c r="L726" s="276"/>
      <c r="M726" s="277"/>
      <c r="N726" s="278"/>
      <c r="O726" s="278"/>
      <c r="P726" s="278"/>
      <c r="Q726" s="278"/>
      <c r="R726" s="278"/>
      <c r="S726" s="278"/>
      <c r="T726" s="279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0" t="s">
        <v>256</v>
      </c>
      <c r="AU726" s="280" t="s">
        <v>87</v>
      </c>
      <c r="AV726" s="15" t="s">
        <v>250</v>
      </c>
      <c r="AW726" s="15" t="s">
        <v>36</v>
      </c>
      <c r="AX726" s="15" t="s">
        <v>85</v>
      </c>
      <c r="AY726" s="280" t="s">
        <v>242</v>
      </c>
    </row>
    <row r="727" s="2" customFormat="1" ht="33" customHeight="1">
      <c r="A727" s="40"/>
      <c r="B727" s="41"/>
      <c r="C727" s="229" t="s">
        <v>1139</v>
      </c>
      <c r="D727" s="229" t="s">
        <v>245</v>
      </c>
      <c r="E727" s="230" t="s">
        <v>2212</v>
      </c>
      <c r="F727" s="231" t="s">
        <v>2213</v>
      </c>
      <c r="G727" s="232" t="s">
        <v>248</v>
      </c>
      <c r="H727" s="233">
        <v>438.95999999999998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0.0075500000000000003</v>
      </c>
      <c r="R727" s="238">
        <f>Q727*H727</f>
        <v>3.3141479999999999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1097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1097</v>
      </c>
      <c r="BM727" s="240" t="s">
        <v>9116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2215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2216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3" customFormat="1">
      <c r="A730" s="13"/>
      <c r="B730" s="249"/>
      <c r="C730" s="250"/>
      <c r="D730" s="242" t="s">
        <v>256</v>
      </c>
      <c r="E730" s="251" t="s">
        <v>1</v>
      </c>
      <c r="F730" s="252" t="s">
        <v>9111</v>
      </c>
      <c r="G730" s="250"/>
      <c r="H730" s="251" t="s">
        <v>1</v>
      </c>
      <c r="I730" s="253"/>
      <c r="J730" s="250"/>
      <c r="K730" s="250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256</v>
      </c>
      <c r="AU730" s="258" t="s">
        <v>87</v>
      </c>
      <c r="AV730" s="13" t="s">
        <v>85</v>
      </c>
      <c r="AW730" s="13" t="s">
        <v>36</v>
      </c>
      <c r="AX730" s="13" t="s">
        <v>78</v>
      </c>
      <c r="AY730" s="258" t="s">
        <v>242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9112</v>
      </c>
      <c r="G731" s="260"/>
      <c r="H731" s="263">
        <v>240.10000000000002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9113</v>
      </c>
      <c r="G732" s="260"/>
      <c r="H732" s="263">
        <v>136.60000000000002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9114</v>
      </c>
      <c r="G733" s="260"/>
      <c r="H733" s="263">
        <v>62.259999999999998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438.96000000000004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1146</v>
      </c>
      <c r="D735" s="281" t="s">
        <v>478</v>
      </c>
      <c r="E735" s="282" t="s">
        <v>2218</v>
      </c>
      <c r="F735" s="283" t="s">
        <v>2219</v>
      </c>
      <c r="G735" s="284" t="s">
        <v>248</v>
      </c>
      <c r="H735" s="285">
        <v>504.80399999999997</v>
      </c>
      <c r="I735" s="286"/>
      <c r="J735" s="287">
        <f>ROUND(I735*H735,2)</f>
        <v>0</v>
      </c>
      <c r="K735" s="283" t="s">
        <v>249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0.018409999999999999</v>
      </c>
      <c r="R735" s="238">
        <f>Q735*H735</f>
        <v>9.2934416399999993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9117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2219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0"/>
      <c r="F737" s="262" t="s">
        <v>9118</v>
      </c>
      <c r="G737" s="260"/>
      <c r="H737" s="263">
        <v>504.80399999999997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4</v>
      </c>
      <c r="AX737" s="14" t="s">
        <v>85</v>
      </c>
      <c r="AY737" s="269" t="s">
        <v>242</v>
      </c>
    </row>
    <row r="738" s="2" customFormat="1" ht="33" customHeight="1">
      <c r="A738" s="40"/>
      <c r="B738" s="41"/>
      <c r="C738" s="229" t="s">
        <v>1152</v>
      </c>
      <c r="D738" s="229" t="s">
        <v>245</v>
      </c>
      <c r="E738" s="230" t="s">
        <v>2223</v>
      </c>
      <c r="F738" s="231" t="s">
        <v>2224</v>
      </c>
      <c r="G738" s="232" t="s">
        <v>248</v>
      </c>
      <c r="H738" s="233">
        <v>438.95999999999998</v>
      </c>
      <c r="I738" s="234"/>
      <c r="J738" s="235">
        <f>ROUND(I738*H738,2)</f>
        <v>0</v>
      </c>
      <c r="K738" s="231" t="s">
        <v>249</v>
      </c>
      <c r="L738" s="46"/>
      <c r="M738" s="236" t="s">
        <v>1</v>
      </c>
      <c r="N738" s="237" t="s">
        <v>43</v>
      </c>
      <c r="O738" s="93"/>
      <c r="P738" s="238">
        <f>O738*H738</f>
        <v>0</v>
      </c>
      <c r="Q738" s="238">
        <v>0</v>
      </c>
      <c r="R738" s="238">
        <f>Q738*H738</f>
        <v>0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1097</v>
      </c>
      <c r="AT738" s="240" t="s">
        <v>245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9119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2226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2" customFormat="1">
      <c r="A740" s="40"/>
      <c r="B740" s="41"/>
      <c r="C740" s="42"/>
      <c r="D740" s="247" t="s">
        <v>254</v>
      </c>
      <c r="E740" s="42"/>
      <c r="F740" s="248" t="s">
        <v>2227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254</v>
      </c>
      <c r="AU740" s="19" t="s">
        <v>87</v>
      </c>
    </row>
    <row r="741" s="13" customFormat="1">
      <c r="A741" s="13"/>
      <c r="B741" s="249"/>
      <c r="C741" s="250"/>
      <c r="D741" s="242" t="s">
        <v>256</v>
      </c>
      <c r="E741" s="251" t="s">
        <v>1</v>
      </c>
      <c r="F741" s="252" t="s">
        <v>9111</v>
      </c>
      <c r="G741" s="250"/>
      <c r="H741" s="251" t="s">
        <v>1</v>
      </c>
      <c r="I741" s="253"/>
      <c r="J741" s="250"/>
      <c r="K741" s="250"/>
      <c r="L741" s="254"/>
      <c r="M741" s="255"/>
      <c r="N741" s="256"/>
      <c r="O741" s="256"/>
      <c r="P741" s="256"/>
      <c r="Q741" s="256"/>
      <c r="R741" s="256"/>
      <c r="S741" s="256"/>
      <c r="T741" s="25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8" t="s">
        <v>256</v>
      </c>
      <c r="AU741" s="258" t="s">
        <v>87</v>
      </c>
      <c r="AV741" s="13" t="s">
        <v>85</v>
      </c>
      <c r="AW741" s="13" t="s">
        <v>36</v>
      </c>
      <c r="AX741" s="13" t="s">
        <v>78</v>
      </c>
      <c r="AY741" s="258" t="s">
        <v>242</v>
      </c>
    </row>
    <row r="742" s="14" customFormat="1">
      <c r="A742" s="14"/>
      <c r="B742" s="259"/>
      <c r="C742" s="260"/>
      <c r="D742" s="242" t="s">
        <v>256</v>
      </c>
      <c r="E742" s="261" t="s">
        <v>1</v>
      </c>
      <c r="F742" s="262" t="s">
        <v>9112</v>
      </c>
      <c r="G742" s="260"/>
      <c r="H742" s="263">
        <v>240.10000000000002</v>
      </c>
      <c r="I742" s="264"/>
      <c r="J742" s="260"/>
      <c r="K742" s="260"/>
      <c r="L742" s="265"/>
      <c r="M742" s="266"/>
      <c r="N742" s="267"/>
      <c r="O742" s="267"/>
      <c r="P742" s="267"/>
      <c r="Q742" s="267"/>
      <c r="R742" s="267"/>
      <c r="S742" s="267"/>
      <c r="T742" s="26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9" t="s">
        <v>256</v>
      </c>
      <c r="AU742" s="269" t="s">
        <v>87</v>
      </c>
      <c r="AV742" s="14" t="s">
        <v>87</v>
      </c>
      <c r="AW742" s="14" t="s">
        <v>36</v>
      </c>
      <c r="AX742" s="14" t="s">
        <v>78</v>
      </c>
      <c r="AY742" s="269" t="s">
        <v>242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9113</v>
      </c>
      <c r="G743" s="260"/>
      <c r="H743" s="263">
        <v>136.60000000000002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9114</v>
      </c>
      <c r="G744" s="260"/>
      <c r="H744" s="263">
        <v>62.259999999999998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438.96000000000004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24.15" customHeight="1">
      <c r="A746" s="40"/>
      <c r="B746" s="41"/>
      <c r="C746" s="229" t="s">
        <v>1176</v>
      </c>
      <c r="D746" s="229" t="s">
        <v>245</v>
      </c>
      <c r="E746" s="230" t="s">
        <v>2229</v>
      </c>
      <c r="F746" s="231" t="s">
        <v>2230</v>
      </c>
      <c r="G746" s="232" t="s">
        <v>262</v>
      </c>
      <c r="H746" s="233">
        <v>149.5</v>
      </c>
      <c r="I746" s="234"/>
      <c r="J746" s="235">
        <f>ROUND(I746*H746,2)</f>
        <v>0</v>
      </c>
      <c r="K746" s="231" t="s">
        <v>249</v>
      </c>
      <c r="L746" s="46"/>
      <c r="M746" s="236" t="s">
        <v>1</v>
      </c>
      <c r="N746" s="237" t="s">
        <v>43</v>
      </c>
      <c r="O746" s="93"/>
      <c r="P746" s="238">
        <f>O746*H746</f>
        <v>0</v>
      </c>
      <c r="Q746" s="238">
        <v>0.00020000000000000001</v>
      </c>
      <c r="R746" s="238">
        <f>Q746*H746</f>
        <v>0.029900000000000003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1097</v>
      </c>
      <c r="AT746" s="240" t="s">
        <v>245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9120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2232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2" customFormat="1">
      <c r="A748" s="40"/>
      <c r="B748" s="41"/>
      <c r="C748" s="42"/>
      <c r="D748" s="247" t="s">
        <v>254</v>
      </c>
      <c r="E748" s="42"/>
      <c r="F748" s="248" t="s">
        <v>2233</v>
      </c>
      <c r="G748" s="42"/>
      <c r="H748" s="42"/>
      <c r="I748" s="244"/>
      <c r="J748" s="42"/>
      <c r="K748" s="42"/>
      <c r="L748" s="46"/>
      <c r="M748" s="245"/>
      <c r="N748" s="246"/>
      <c r="O748" s="93"/>
      <c r="P748" s="93"/>
      <c r="Q748" s="93"/>
      <c r="R748" s="93"/>
      <c r="S748" s="93"/>
      <c r="T748" s="94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254</v>
      </c>
      <c r="AU748" s="19" t="s">
        <v>87</v>
      </c>
    </row>
    <row r="749" s="2" customFormat="1" ht="16.5" customHeight="1">
      <c r="A749" s="40"/>
      <c r="B749" s="41"/>
      <c r="C749" s="281" t="s">
        <v>3002</v>
      </c>
      <c r="D749" s="281" t="s">
        <v>478</v>
      </c>
      <c r="E749" s="282" t="s">
        <v>2235</v>
      </c>
      <c r="F749" s="283" t="s">
        <v>2236</v>
      </c>
      <c r="G749" s="284" t="s">
        <v>262</v>
      </c>
      <c r="H749" s="285">
        <v>156.97499999999999</v>
      </c>
      <c r="I749" s="286"/>
      <c r="J749" s="287">
        <f>ROUND(I749*H749,2)</f>
        <v>0</v>
      </c>
      <c r="K749" s="283" t="s">
        <v>249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0.00012</v>
      </c>
      <c r="R749" s="238">
        <f>Q749*H749</f>
        <v>0.018837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896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1097</v>
      </c>
      <c r="BM749" s="240" t="s">
        <v>9121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2236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0"/>
      <c r="F751" s="262" t="s">
        <v>9122</v>
      </c>
      <c r="G751" s="260"/>
      <c r="H751" s="263">
        <v>156.97499999999999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4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1144</v>
      </c>
      <c r="D752" s="229" t="s">
        <v>245</v>
      </c>
      <c r="E752" s="230" t="s">
        <v>2240</v>
      </c>
      <c r="F752" s="231" t="s">
        <v>2241</v>
      </c>
      <c r="G752" s="232" t="s">
        <v>262</v>
      </c>
      <c r="H752" s="233">
        <v>219.47999999999999</v>
      </c>
      <c r="I752" s="234"/>
      <c r="J752" s="235">
        <f>ROUND(I752*H752,2)</f>
        <v>0</v>
      </c>
      <c r="K752" s="231" t="s">
        <v>249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0.00018000000000000001</v>
      </c>
      <c r="R752" s="238">
        <f>Q752*H752</f>
        <v>0.039506400000000004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1097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1097</v>
      </c>
      <c r="BM752" s="240" t="s">
        <v>9123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2243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2" customFormat="1">
      <c r="A754" s="40"/>
      <c r="B754" s="41"/>
      <c r="C754" s="42"/>
      <c r="D754" s="247" t="s">
        <v>254</v>
      </c>
      <c r="E754" s="42"/>
      <c r="F754" s="248" t="s">
        <v>2244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254</v>
      </c>
      <c r="AU754" s="19" t="s">
        <v>87</v>
      </c>
    </row>
    <row r="755" s="2" customFormat="1" ht="16.5" customHeight="1">
      <c r="A755" s="40"/>
      <c r="B755" s="41"/>
      <c r="C755" s="281" t="s">
        <v>1182</v>
      </c>
      <c r="D755" s="281" t="s">
        <v>478</v>
      </c>
      <c r="E755" s="282" t="s">
        <v>2246</v>
      </c>
      <c r="F755" s="283" t="s">
        <v>2247</v>
      </c>
      <c r="G755" s="284" t="s">
        <v>262</v>
      </c>
      <c r="H755" s="285">
        <v>230.45400000000001</v>
      </c>
      <c r="I755" s="286"/>
      <c r="J755" s="287">
        <f>ROUND(I755*H755,2)</f>
        <v>0</v>
      </c>
      <c r="K755" s="283" t="s">
        <v>249</v>
      </c>
      <c r="L755" s="288"/>
      <c r="M755" s="289" t="s">
        <v>1</v>
      </c>
      <c r="N755" s="290" t="s">
        <v>43</v>
      </c>
      <c r="O755" s="93"/>
      <c r="P755" s="238">
        <f>O755*H755</f>
        <v>0</v>
      </c>
      <c r="Q755" s="238">
        <v>0.00012</v>
      </c>
      <c r="R755" s="238">
        <f>Q755*H755</f>
        <v>0.027654480000000002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896</v>
      </c>
      <c r="AT755" s="240" t="s">
        <v>478</v>
      </c>
      <c r="AU755" s="240" t="s">
        <v>87</v>
      </c>
      <c r="AY755" s="19" t="s">
        <v>242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9" t="s">
        <v>85</v>
      </c>
      <c r="BK755" s="241">
        <f>ROUND(I755*H755,2)</f>
        <v>0</v>
      </c>
      <c r="BL755" s="19" t="s">
        <v>1097</v>
      </c>
      <c r="BM755" s="240" t="s">
        <v>9124</v>
      </c>
    </row>
    <row r="756" s="2" customFormat="1">
      <c r="A756" s="40"/>
      <c r="B756" s="41"/>
      <c r="C756" s="42"/>
      <c r="D756" s="242" t="s">
        <v>252</v>
      </c>
      <c r="E756" s="42"/>
      <c r="F756" s="243" t="s">
        <v>2247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252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0"/>
      <c r="F757" s="262" t="s">
        <v>9125</v>
      </c>
      <c r="G757" s="260"/>
      <c r="H757" s="263">
        <v>230.45400000000001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4</v>
      </c>
      <c r="AX757" s="14" t="s">
        <v>85</v>
      </c>
      <c r="AY757" s="269" t="s">
        <v>242</v>
      </c>
    </row>
    <row r="758" s="2" customFormat="1" ht="16.5" customHeight="1">
      <c r="A758" s="40"/>
      <c r="B758" s="41"/>
      <c r="C758" s="229" t="s">
        <v>570</v>
      </c>
      <c r="D758" s="229" t="s">
        <v>245</v>
      </c>
      <c r="E758" s="230" t="s">
        <v>2251</v>
      </c>
      <c r="F758" s="231" t="s">
        <v>2252</v>
      </c>
      <c r="G758" s="232" t="s">
        <v>262</v>
      </c>
      <c r="H758" s="233">
        <v>389.44999999999999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9.0000000000000006E-05</v>
      </c>
      <c r="R758" s="238">
        <f>Q758*H758</f>
        <v>0.035050499999999998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9126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2254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2255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2" customFormat="1" ht="24.15" customHeight="1">
      <c r="A761" s="40"/>
      <c r="B761" s="41"/>
      <c r="C761" s="229" t="s">
        <v>2143</v>
      </c>
      <c r="D761" s="229" t="s">
        <v>245</v>
      </c>
      <c r="E761" s="230" t="s">
        <v>2276</v>
      </c>
      <c r="F761" s="231" t="s">
        <v>2277</v>
      </c>
      <c r="G761" s="232" t="s">
        <v>299</v>
      </c>
      <c r="H761" s="233">
        <v>13.549</v>
      </c>
      <c r="I761" s="234"/>
      <c r="J761" s="235">
        <f>ROUND(I761*H761,2)</f>
        <v>0</v>
      </c>
      <c r="K761" s="231" t="s">
        <v>249</v>
      </c>
      <c r="L761" s="46"/>
      <c r="M761" s="236" t="s">
        <v>1</v>
      </c>
      <c r="N761" s="237" t="s">
        <v>43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1097</v>
      </c>
      <c r="AT761" s="240" t="s">
        <v>245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9127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2279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2" customFormat="1">
      <c r="A763" s="40"/>
      <c r="B763" s="41"/>
      <c r="C763" s="42"/>
      <c r="D763" s="247" t="s">
        <v>254</v>
      </c>
      <c r="E763" s="42"/>
      <c r="F763" s="248" t="s">
        <v>2280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254</v>
      </c>
      <c r="AU763" s="19" t="s">
        <v>87</v>
      </c>
    </row>
    <row r="764" s="12" customFormat="1" ht="22.8" customHeight="1">
      <c r="A764" s="12"/>
      <c r="B764" s="213"/>
      <c r="C764" s="214"/>
      <c r="D764" s="215" t="s">
        <v>77</v>
      </c>
      <c r="E764" s="227" t="s">
        <v>2281</v>
      </c>
      <c r="F764" s="227" t="s">
        <v>2282</v>
      </c>
      <c r="G764" s="214"/>
      <c r="H764" s="214"/>
      <c r="I764" s="217"/>
      <c r="J764" s="228">
        <f>BK764</f>
        <v>0</v>
      </c>
      <c r="K764" s="214"/>
      <c r="L764" s="219"/>
      <c r="M764" s="220"/>
      <c r="N764" s="221"/>
      <c r="O764" s="221"/>
      <c r="P764" s="222">
        <f>SUM(P765:P803)</f>
        <v>0</v>
      </c>
      <c r="Q764" s="221"/>
      <c r="R764" s="222">
        <f>SUM(R765:R803)</f>
        <v>0.29363299999999998</v>
      </c>
      <c r="S764" s="221"/>
      <c r="T764" s="223">
        <f>SUM(T765:T803)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24" t="s">
        <v>87</v>
      </c>
      <c r="AT764" s="225" t="s">
        <v>77</v>
      </c>
      <c r="AU764" s="225" t="s">
        <v>85</v>
      </c>
      <c r="AY764" s="224" t="s">
        <v>242</v>
      </c>
      <c r="BK764" s="226">
        <f>SUM(BK765:BK803)</f>
        <v>0</v>
      </c>
    </row>
    <row r="765" s="2" customFormat="1" ht="24.15" customHeight="1">
      <c r="A765" s="40"/>
      <c r="B765" s="41"/>
      <c r="C765" s="229" t="s">
        <v>731</v>
      </c>
      <c r="D765" s="229" t="s">
        <v>245</v>
      </c>
      <c r="E765" s="230" t="s">
        <v>2284</v>
      </c>
      <c r="F765" s="231" t="s">
        <v>2285</v>
      </c>
      <c r="G765" s="232" t="s">
        <v>248</v>
      </c>
      <c r="H765" s="233">
        <v>61.920000000000002</v>
      </c>
      <c r="I765" s="234"/>
      <c r="J765" s="235">
        <f>ROUND(I765*H765,2)</f>
        <v>0</v>
      </c>
      <c r="K765" s="231" t="s">
        <v>249</v>
      </c>
      <c r="L765" s="46"/>
      <c r="M765" s="236" t="s">
        <v>1</v>
      </c>
      <c r="N765" s="237" t="s">
        <v>43</v>
      </c>
      <c r="O765" s="93"/>
      <c r="P765" s="238">
        <f>O765*H765</f>
        <v>0</v>
      </c>
      <c r="Q765" s="238">
        <v>0.00013999999999999999</v>
      </c>
      <c r="R765" s="238">
        <f>Q765*H765</f>
        <v>0.0086687999999999991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1097</v>
      </c>
      <c r="AT765" s="240" t="s">
        <v>245</v>
      </c>
      <c r="AU765" s="240" t="s">
        <v>87</v>
      </c>
      <c r="AY765" s="19" t="s">
        <v>242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9" t="s">
        <v>85</v>
      </c>
      <c r="BK765" s="241">
        <f>ROUND(I765*H765,2)</f>
        <v>0</v>
      </c>
      <c r="BL765" s="19" t="s">
        <v>1097</v>
      </c>
      <c r="BM765" s="240" t="s">
        <v>9128</v>
      </c>
    </row>
    <row r="766" s="2" customFormat="1">
      <c r="A766" s="40"/>
      <c r="B766" s="41"/>
      <c r="C766" s="42"/>
      <c r="D766" s="242" t="s">
        <v>252</v>
      </c>
      <c r="E766" s="42"/>
      <c r="F766" s="243" t="s">
        <v>2287</v>
      </c>
      <c r="G766" s="42"/>
      <c r="H766" s="42"/>
      <c r="I766" s="244"/>
      <c r="J766" s="42"/>
      <c r="K766" s="42"/>
      <c r="L766" s="46"/>
      <c r="M766" s="245"/>
      <c r="N766" s="246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252</v>
      </c>
      <c r="AU766" s="19" t="s">
        <v>87</v>
      </c>
    </row>
    <row r="767" s="2" customFormat="1">
      <c r="A767" s="40"/>
      <c r="B767" s="41"/>
      <c r="C767" s="42"/>
      <c r="D767" s="247" t="s">
        <v>254</v>
      </c>
      <c r="E767" s="42"/>
      <c r="F767" s="248" t="s">
        <v>2288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254</v>
      </c>
      <c r="AU767" s="19" t="s">
        <v>87</v>
      </c>
    </row>
    <row r="768" s="14" customFormat="1">
      <c r="A768" s="14"/>
      <c r="B768" s="259"/>
      <c r="C768" s="260"/>
      <c r="D768" s="242" t="s">
        <v>256</v>
      </c>
      <c r="E768" s="261" t="s">
        <v>1</v>
      </c>
      <c r="F768" s="262" t="s">
        <v>9129</v>
      </c>
      <c r="G768" s="260"/>
      <c r="H768" s="263">
        <v>61.920000000000002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9" t="s">
        <v>256</v>
      </c>
      <c r="AU768" s="269" t="s">
        <v>87</v>
      </c>
      <c r="AV768" s="14" t="s">
        <v>87</v>
      </c>
      <c r="AW768" s="14" t="s">
        <v>36</v>
      </c>
      <c r="AX768" s="14" t="s">
        <v>85</v>
      </c>
      <c r="AY768" s="269" t="s">
        <v>242</v>
      </c>
    </row>
    <row r="769" s="2" customFormat="1" ht="24.15" customHeight="1">
      <c r="A769" s="40"/>
      <c r="B769" s="41"/>
      <c r="C769" s="229" t="s">
        <v>738</v>
      </c>
      <c r="D769" s="229" t="s">
        <v>245</v>
      </c>
      <c r="E769" s="230" t="s">
        <v>2291</v>
      </c>
      <c r="F769" s="231" t="s">
        <v>2292</v>
      </c>
      <c r="G769" s="232" t="s">
        <v>248</v>
      </c>
      <c r="H769" s="233">
        <v>61.920000000000002</v>
      </c>
      <c r="I769" s="234"/>
      <c r="J769" s="235">
        <f>ROUND(I769*H769,2)</f>
        <v>0</v>
      </c>
      <c r="K769" s="231" t="s">
        <v>249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0.00012</v>
      </c>
      <c r="R769" s="238">
        <f>Q769*H769</f>
        <v>0.0074304000000000002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9130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2294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2" customFormat="1">
      <c r="A771" s="40"/>
      <c r="B771" s="41"/>
      <c r="C771" s="42"/>
      <c r="D771" s="247" t="s">
        <v>254</v>
      </c>
      <c r="E771" s="42"/>
      <c r="F771" s="248" t="s">
        <v>2295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254</v>
      </c>
      <c r="AU771" s="19" t="s">
        <v>87</v>
      </c>
    </row>
    <row r="772" s="2" customFormat="1" ht="16.5" customHeight="1">
      <c r="A772" s="40"/>
      <c r="B772" s="41"/>
      <c r="C772" s="229" t="s">
        <v>1232</v>
      </c>
      <c r="D772" s="229" t="s">
        <v>245</v>
      </c>
      <c r="E772" s="230" t="s">
        <v>2297</v>
      </c>
      <c r="F772" s="231" t="s">
        <v>2298</v>
      </c>
      <c r="G772" s="232" t="s">
        <v>248</v>
      </c>
      <c r="H772" s="233">
        <v>538.27999999999997</v>
      </c>
      <c r="I772" s="234"/>
      <c r="J772" s="235">
        <f>ROUND(I772*H772,2)</f>
        <v>0</v>
      </c>
      <c r="K772" s="231" t="s">
        <v>249</v>
      </c>
      <c r="L772" s="46"/>
      <c r="M772" s="236" t="s">
        <v>1</v>
      </c>
      <c r="N772" s="237" t="s">
        <v>43</v>
      </c>
      <c r="O772" s="93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1097</v>
      </c>
      <c r="AT772" s="240" t="s">
        <v>245</v>
      </c>
      <c r="AU772" s="240" t="s">
        <v>87</v>
      </c>
      <c r="AY772" s="19" t="s">
        <v>242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9" t="s">
        <v>85</v>
      </c>
      <c r="BK772" s="241">
        <f>ROUND(I772*H772,2)</f>
        <v>0</v>
      </c>
      <c r="BL772" s="19" t="s">
        <v>1097</v>
      </c>
      <c r="BM772" s="240" t="s">
        <v>9131</v>
      </c>
    </row>
    <row r="773" s="2" customFormat="1">
      <c r="A773" s="40"/>
      <c r="B773" s="41"/>
      <c r="C773" s="42"/>
      <c r="D773" s="242" t="s">
        <v>252</v>
      </c>
      <c r="E773" s="42"/>
      <c r="F773" s="243" t="s">
        <v>2300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252</v>
      </c>
      <c r="AU773" s="19" t="s">
        <v>87</v>
      </c>
    </row>
    <row r="774" s="2" customFormat="1">
      <c r="A774" s="40"/>
      <c r="B774" s="41"/>
      <c r="C774" s="42"/>
      <c r="D774" s="247" t="s">
        <v>254</v>
      </c>
      <c r="E774" s="42"/>
      <c r="F774" s="248" t="s">
        <v>2301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254</v>
      </c>
      <c r="AU774" s="19" t="s">
        <v>87</v>
      </c>
    </row>
    <row r="775" s="13" customFormat="1">
      <c r="A775" s="13"/>
      <c r="B775" s="249"/>
      <c r="C775" s="250"/>
      <c r="D775" s="242" t="s">
        <v>256</v>
      </c>
      <c r="E775" s="251" t="s">
        <v>1</v>
      </c>
      <c r="F775" s="252" t="s">
        <v>2302</v>
      </c>
      <c r="G775" s="250"/>
      <c r="H775" s="251" t="s">
        <v>1</v>
      </c>
      <c r="I775" s="253"/>
      <c r="J775" s="250"/>
      <c r="K775" s="250"/>
      <c r="L775" s="254"/>
      <c r="M775" s="255"/>
      <c r="N775" s="256"/>
      <c r="O775" s="256"/>
      <c r="P775" s="256"/>
      <c r="Q775" s="256"/>
      <c r="R775" s="256"/>
      <c r="S775" s="256"/>
      <c r="T775" s="25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8" t="s">
        <v>256</v>
      </c>
      <c r="AU775" s="258" t="s">
        <v>87</v>
      </c>
      <c r="AV775" s="13" t="s">
        <v>85</v>
      </c>
      <c r="AW775" s="13" t="s">
        <v>36</v>
      </c>
      <c r="AX775" s="13" t="s">
        <v>78</v>
      </c>
      <c r="AY775" s="258" t="s">
        <v>242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9132</v>
      </c>
      <c r="G776" s="260"/>
      <c r="H776" s="263">
        <v>158.38000000000002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9133</v>
      </c>
      <c r="G777" s="260"/>
      <c r="H777" s="263">
        <v>379.90000000000003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343</v>
      </c>
      <c r="G778" s="260"/>
      <c r="H778" s="263">
        <v>0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5" customFormat="1">
      <c r="A779" s="15"/>
      <c r="B779" s="270"/>
      <c r="C779" s="271"/>
      <c r="D779" s="242" t="s">
        <v>256</v>
      </c>
      <c r="E779" s="272" t="s">
        <v>1</v>
      </c>
      <c r="F779" s="273" t="s">
        <v>269</v>
      </c>
      <c r="G779" s="271"/>
      <c r="H779" s="274">
        <v>538.28000000000009</v>
      </c>
      <c r="I779" s="275"/>
      <c r="J779" s="271"/>
      <c r="K779" s="271"/>
      <c r="L779" s="276"/>
      <c r="M779" s="277"/>
      <c r="N779" s="278"/>
      <c r="O779" s="278"/>
      <c r="P779" s="278"/>
      <c r="Q779" s="278"/>
      <c r="R779" s="278"/>
      <c r="S779" s="278"/>
      <c r="T779" s="279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0" t="s">
        <v>256</v>
      </c>
      <c r="AU779" s="280" t="s">
        <v>87</v>
      </c>
      <c r="AV779" s="15" t="s">
        <v>250</v>
      </c>
      <c r="AW779" s="15" t="s">
        <v>36</v>
      </c>
      <c r="AX779" s="15" t="s">
        <v>85</v>
      </c>
      <c r="AY779" s="280" t="s">
        <v>242</v>
      </c>
    </row>
    <row r="780" s="2" customFormat="1" ht="24.15" customHeight="1">
      <c r="A780" s="40"/>
      <c r="B780" s="41"/>
      <c r="C780" s="229" t="s">
        <v>1282</v>
      </c>
      <c r="D780" s="229" t="s">
        <v>245</v>
      </c>
      <c r="E780" s="230" t="s">
        <v>2310</v>
      </c>
      <c r="F780" s="231" t="s">
        <v>2311</v>
      </c>
      <c r="G780" s="232" t="s">
        <v>248</v>
      </c>
      <c r="H780" s="233">
        <v>538.27999999999997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0.00010000000000000001</v>
      </c>
      <c r="R780" s="238">
        <f>Q780*H780</f>
        <v>0.053828000000000001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9134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2313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2314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2302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9132</v>
      </c>
      <c r="G784" s="260"/>
      <c r="H784" s="263">
        <v>158.38000000000002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4" customFormat="1">
      <c r="A785" s="14"/>
      <c r="B785" s="259"/>
      <c r="C785" s="260"/>
      <c r="D785" s="242" t="s">
        <v>256</v>
      </c>
      <c r="E785" s="261" t="s">
        <v>1</v>
      </c>
      <c r="F785" s="262" t="s">
        <v>9133</v>
      </c>
      <c r="G785" s="260"/>
      <c r="H785" s="263">
        <v>379.90000000000003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9" t="s">
        <v>256</v>
      </c>
      <c r="AU785" s="269" t="s">
        <v>87</v>
      </c>
      <c r="AV785" s="14" t="s">
        <v>87</v>
      </c>
      <c r="AW785" s="14" t="s">
        <v>36</v>
      </c>
      <c r="AX785" s="14" t="s">
        <v>78</v>
      </c>
      <c r="AY785" s="269" t="s">
        <v>242</v>
      </c>
    </row>
    <row r="786" s="14" customFormat="1">
      <c r="A786" s="14"/>
      <c r="B786" s="259"/>
      <c r="C786" s="260"/>
      <c r="D786" s="242" t="s">
        <v>256</v>
      </c>
      <c r="E786" s="261" t="s">
        <v>1</v>
      </c>
      <c r="F786" s="262" t="s">
        <v>343</v>
      </c>
      <c r="G786" s="260"/>
      <c r="H786" s="263">
        <v>0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36</v>
      </c>
      <c r="AX786" s="14" t="s">
        <v>78</v>
      </c>
      <c r="AY786" s="269" t="s">
        <v>242</v>
      </c>
    </row>
    <row r="787" s="15" customFormat="1">
      <c r="A787" s="15"/>
      <c r="B787" s="270"/>
      <c r="C787" s="271"/>
      <c r="D787" s="242" t="s">
        <v>256</v>
      </c>
      <c r="E787" s="272" t="s">
        <v>1</v>
      </c>
      <c r="F787" s="273" t="s">
        <v>269</v>
      </c>
      <c r="G787" s="271"/>
      <c r="H787" s="274">
        <v>538.28000000000009</v>
      </c>
      <c r="I787" s="275"/>
      <c r="J787" s="271"/>
      <c r="K787" s="271"/>
      <c r="L787" s="276"/>
      <c r="M787" s="277"/>
      <c r="N787" s="278"/>
      <c r="O787" s="278"/>
      <c r="P787" s="278"/>
      <c r="Q787" s="278"/>
      <c r="R787" s="278"/>
      <c r="S787" s="278"/>
      <c r="T787" s="279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0" t="s">
        <v>256</v>
      </c>
      <c r="AU787" s="280" t="s">
        <v>87</v>
      </c>
      <c r="AV787" s="15" t="s">
        <v>250</v>
      </c>
      <c r="AW787" s="15" t="s">
        <v>36</v>
      </c>
      <c r="AX787" s="15" t="s">
        <v>85</v>
      </c>
      <c r="AY787" s="280" t="s">
        <v>242</v>
      </c>
    </row>
    <row r="788" s="2" customFormat="1" ht="24.15" customHeight="1">
      <c r="A788" s="40"/>
      <c r="B788" s="41"/>
      <c r="C788" s="229" t="s">
        <v>1289</v>
      </c>
      <c r="D788" s="229" t="s">
        <v>245</v>
      </c>
      <c r="E788" s="230" t="s">
        <v>2316</v>
      </c>
      <c r="F788" s="231" t="s">
        <v>2317</v>
      </c>
      <c r="G788" s="232" t="s">
        <v>248</v>
      </c>
      <c r="H788" s="233">
        <v>538.27999999999997</v>
      </c>
      <c r="I788" s="234"/>
      <c r="J788" s="235">
        <f>ROUND(I788*H788,2)</f>
        <v>0</v>
      </c>
      <c r="K788" s="231" t="s">
        <v>249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0.00036000000000000002</v>
      </c>
      <c r="R788" s="238">
        <f>Q788*H788</f>
        <v>0.1937808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9135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2319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2" customFormat="1">
      <c r="A790" s="40"/>
      <c r="B790" s="41"/>
      <c r="C790" s="42"/>
      <c r="D790" s="247" t="s">
        <v>254</v>
      </c>
      <c r="E790" s="42"/>
      <c r="F790" s="248" t="s">
        <v>2320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254</v>
      </c>
      <c r="AU790" s="19" t="s">
        <v>87</v>
      </c>
    </row>
    <row r="791" s="13" customFormat="1">
      <c r="A791" s="13"/>
      <c r="B791" s="249"/>
      <c r="C791" s="250"/>
      <c r="D791" s="242" t="s">
        <v>256</v>
      </c>
      <c r="E791" s="251" t="s">
        <v>1</v>
      </c>
      <c r="F791" s="252" t="s">
        <v>2302</v>
      </c>
      <c r="G791" s="250"/>
      <c r="H791" s="251" t="s">
        <v>1</v>
      </c>
      <c r="I791" s="253"/>
      <c r="J791" s="250"/>
      <c r="K791" s="250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256</v>
      </c>
      <c r="AU791" s="258" t="s">
        <v>87</v>
      </c>
      <c r="AV791" s="13" t="s">
        <v>85</v>
      </c>
      <c r="AW791" s="13" t="s">
        <v>36</v>
      </c>
      <c r="AX791" s="13" t="s">
        <v>78</v>
      </c>
      <c r="AY791" s="258" t="s">
        <v>242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9132</v>
      </c>
      <c r="G792" s="260"/>
      <c r="H792" s="263">
        <v>158.38000000000002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78</v>
      </c>
      <c r="AY792" s="269" t="s">
        <v>242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9133</v>
      </c>
      <c r="G793" s="260"/>
      <c r="H793" s="263">
        <v>379.90000000000003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78</v>
      </c>
      <c r="AY793" s="269" t="s">
        <v>242</v>
      </c>
    </row>
    <row r="794" s="14" customFormat="1">
      <c r="A794" s="14"/>
      <c r="B794" s="259"/>
      <c r="C794" s="260"/>
      <c r="D794" s="242" t="s">
        <v>256</v>
      </c>
      <c r="E794" s="261" t="s">
        <v>1</v>
      </c>
      <c r="F794" s="262" t="s">
        <v>343</v>
      </c>
      <c r="G794" s="260"/>
      <c r="H794" s="263">
        <v>0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9" t="s">
        <v>256</v>
      </c>
      <c r="AU794" s="269" t="s">
        <v>87</v>
      </c>
      <c r="AV794" s="14" t="s">
        <v>87</v>
      </c>
      <c r="AW794" s="14" t="s">
        <v>36</v>
      </c>
      <c r="AX794" s="14" t="s">
        <v>78</v>
      </c>
      <c r="AY794" s="269" t="s">
        <v>242</v>
      </c>
    </row>
    <row r="795" s="15" customFormat="1">
      <c r="A795" s="15"/>
      <c r="B795" s="270"/>
      <c r="C795" s="271"/>
      <c r="D795" s="242" t="s">
        <v>256</v>
      </c>
      <c r="E795" s="272" t="s">
        <v>1</v>
      </c>
      <c r="F795" s="273" t="s">
        <v>269</v>
      </c>
      <c r="G795" s="271"/>
      <c r="H795" s="274">
        <v>538.28000000000009</v>
      </c>
      <c r="I795" s="275"/>
      <c r="J795" s="271"/>
      <c r="K795" s="271"/>
      <c r="L795" s="276"/>
      <c r="M795" s="277"/>
      <c r="N795" s="278"/>
      <c r="O795" s="278"/>
      <c r="P795" s="278"/>
      <c r="Q795" s="278"/>
      <c r="R795" s="278"/>
      <c r="S795" s="278"/>
      <c r="T795" s="279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0" t="s">
        <v>256</v>
      </c>
      <c r="AU795" s="280" t="s">
        <v>87</v>
      </c>
      <c r="AV795" s="15" t="s">
        <v>250</v>
      </c>
      <c r="AW795" s="15" t="s">
        <v>36</v>
      </c>
      <c r="AX795" s="15" t="s">
        <v>85</v>
      </c>
      <c r="AY795" s="280" t="s">
        <v>242</v>
      </c>
    </row>
    <row r="796" s="2" customFormat="1" ht="24.15" customHeight="1">
      <c r="A796" s="40"/>
      <c r="B796" s="41"/>
      <c r="C796" s="229" t="s">
        <v>1164</v>
      </c>
      <c r="D796" s="229" t="s">
        <v>245</v>
      </c>
      <c r="E796" s="230" t="s">
        <v>2321</v>
      </c>
      <c r="F796" s="231" t="s">
        <v>2322</v>
      </c>
      <c r="G796" s="232" t="s">
        <v>248</v>
      </c>
      <c r="H796" s="233">
        <v>31.5</v>
      </c>
      <c r="I796" s="234"/>
      <c r="J796" s="235">
        <f>ROUND(I796*H796,2)</f>
        <v>0</v>
      </c>
      <c r="K796" s="231" t="s">
        <v>249</v>
      </c>
      <c r="L796" s="46"/>
      <c r="M796" s="236" t="s">
        <v>1</v>
      </c>
      <c r="N796" s="237" t="s">
        <v>43</v>
      </c>
      <c r="O796" s="93"/>
      <c r="P796" s="238">
        <f>O796*H796</f>
        <v>0</v>
      </c>
      <c r="Q796" s="238">
        <v>0.00029</v>
      </c>
      <c r="R796" s="238">
        <f>Q796*H796</f>
        <v>0.0091350000000000008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1097</v>
      </c>
      <c r="AT796" s="240" t="s">
        <v>245</v>
      </c>
      <c r="AU796" s="240" t="s">
        <v>87</v>
      </c>
      <c r="AY796" s="19" t="s">
        <v>242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9" t="s">
        <v>85</v>
      </c>
      <c r="BK796" s="241">
        <f>ROUND(I796*H796,2)</f>
        <v>0</v>
      </c>
      <c r="BL796" s="19" t="s">
        <v>1097</v>
      </c>
      <c r="BM796" s="240" t="s">
        <v>9136</v>
      </c>
    </row>
    <row r="797" s="2" customFormat="1">
      <c r="A797" s="40"/>
      <c r="B797" s="41"/>
      <c r="C797" s="42"/>
      <c r="D797" s="242" t="s">
        <v>252</v>
      </c>
      <c r="E797" s="42"/>
      <c r="F797" s="243" t="s">
        <v>2324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252</v>
      </c>
      <c r="AU797" s="19" t="s">
        <v>87</v>
      </c>
    </row>
    <row r="798" s="2" customFormat="1">
      <c r="A798" s="40"/>
      <c r="B798" s="41"/>
      <c r="C798" s="42"/>
      <c r="D798" s="247" t="s">
        <v>254</v>
      </c>
      <c r="E798" s="42"/>
      <c r="F798" s="248" t="s">
        <v>2325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254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9137</v>
      </c>
      <c r="G799" s="260"/>
      <c r="H799" s="263">
        <v>31.5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29" t="s">
        <v>1169</v>
      </c>
      <c r="D800" s="229" t="s">
        <v>245</v>
      </c>
      <c r="E800" s="230" t="s">
        <v>2329</v>
      </c>
      <c r="F800" s="231" t="s">
        <v>2330</v>
      </c>
      <c r="G800" s="232" t="s">
        <v>248</v>
      </c>
      <c r="H800" s="233">
        <v>31.5</v>
      </c>
      <c r="I800" s="234"/>
      <c r="J800" s="235">
        <f>ROUND(I800*H800,2)</f>
        <v>0</v>
      </c>
      <c r="K800" s="231" t="s">
        <v>249</v>
      </c>
      <c r="L800" s="46"/>
      <c r="M800" s="236" t="s">
        <v>1</v>
      </c>
      <c r="N800" s="237" t="s">
        <v>43</v>
      </c>
      <c r="O800" s="93"/>
      <c r="P800" s="238">
        <f>O800*H800</f>
        <v>0</v>
      </c>
      <c r="Q800" s="238">
        <v>0.00066</v>
      </c>
      <c r="R800" s="238">
        <f>Q800*H800</f>
        <v>0.020789999999999999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1097</v>
      </c>
      <c r="AT800" s="240" t="s">
        <v>245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9138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2332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2" customFormat="1">
      <c r="A802" s="40"/>
      <c r="B802" s="41"/>
      <c r="C802" s="42"/>
      <c r="D802" s="247" t="s">
        <v>254</v>
      </c>
      <c r="E802" s="42"/>
      <c r="F802" s="248" t="s">
        <v>2333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254</v>
      </c>
      <c r="AU802" s="19" t="s">
        <v>87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9137</v>
      </c>
      <c r="G803" s="260"/>
      <c r="H803" s="263">
        <v>31.5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85</v>
      </c>
      <c r="AY803" s="269" t="s">
        <v>242</v>
      </c>
    </row>
    <row r="804" s="12" customFormat="1" ht="22.8" customHeight="1">
      <c r="A804" s="12"/>
      <c r="B804" s="213"/>
      <c r="C804" s="214"/>
      <c r="D804" s="215" t="s">
        <v>77</v>
      </c>
      <c r="E804" s="227" t="s">
        <v>2336</v>
      </c>
      <c r="F804" s="227" t="s">
        <v>2337</v>
      </c>
      <c r="G804" s="214"/>
      <c r="H804" s="214"/>
      <c r="I804" s="217"/>
      <c r="J804" s="228">
        <f>BK804</f>
        <v>0</v>
      </c>
      <c r="K804" s="214"/>
      <c r="L804" s="219"/>
      <c r="M804" s="220"/>
      <c r="N804" s="221"/>
      <c r="O804" s="221"/>
      <c r="P804" s="222">
        <f>SUM(P805:P827)</f>
        <v>0</v>
      </c>
      <c r="Q804" s="221"/>
      <c r="R804" s="222">
        <f>SUM(R805:R827)</f>
        <v>1.1787126400000001</v>
      </c>
      <c r="S804" s="221"/>
      <c r="T804" s="223">
        <f>SUM(T805:T827)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24" t="s">
        <v>87</v>
      </c>
      <c r="AT804" s="225" t="s">
        <v>77</v>
      </c>
      <c r="AU804" s="225" t="s">
        <v>85</v>
      </c>
      <c r="AY804" s="224" t="s">
        <v>242</v>
      </c>
      <c r="BK804" s="226">
        <f>SUM(BK805:BK827)</f>
        <v>0</v>
      </c>
    </row>
    <row r="805" s="2" customFormat="1" ht="24.15" customHeight="1">
      <c r="A805" s="40"/>
      <c r="B805" s="41"/>
      <c r="C805" s="229" t="s">
        <v>357</v>
      </c>
      <c r="D805" s="229" t="s">
        <v>245</v>
      </c>
      <c r="E805" s="230" t="s">
        <v>2339</v>
      </c>
      <c r="F805" s="231" t="s">
        <v>2340</v>
      </c>
      <c r="G805" s="232" t="s">
        <v>248</v>
      </c>
      <c r="H805" s="233">
        <v>2259.7260000000001</v>
      </c>
      <c r="I805" s="234"/>
      <c r="J805" s="235">
        <f>ROUND(I805*H805,2)</f>
        <v>0</v>
      </c>
      <c r="K805" s="231" t="s">
        <v>249</v>
      </c>
      <c r="L805" s="46"/>
      <c r="M805" s="236" t="s">
        <v>1</v>
      </c>
      <c r="N805" s="237" t="s">
        <v>43</v>
      </c>
      <c r="O805" s="93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1097</v>
      </c>
      <c r="AT805" s="240" t="s">
        <v>245</v>
      </c>
      <c r="AU805" s="240" t="s">
        <v>87</v>
      </c>
      <c r="AY805" s="19" t="s">
        <v>242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9" t="s">
        <v>85</v>
      </c>
      <c r="BK805" s="241">
        <f>ROUND(I805*H805,2)</f>
        <v>0</v>
      </c>
      <c r="BL805" s="19" t="s">
        <v>1097</v>
      </c>
      <c r="BM805" s="240" t="s">
        <v>9139</v>
      </c>
    </row>
    <row r="806" s="2" customFormat="1">
      <c r="A806" s="40"/>
      <c r="B806" s="41"/>
      <c r="C806" s="42"/>
      <c r="D806" s="242" t="s">
        <v>252</v>
      </c>
      <c r="E806" s="42"/>
      <c r="F806" s="243" t="s">
        <v>2342</v>
      </c>
      <c r="G806" s="42"/>
      <c r="H806" s="42"/>
      <c r="I806" s="244"/>
      <c r="J806" s="42"/>
      <c r="K806" s="42"/>
      <c r="L806" s="46"/>
      <c r="M806" s="245"/>
      <c r="N806" s="246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252</v>
      </c>
      <c r="AU806" s="19" t="s">
        <v>87</v>
      </c>
    </row>
    <row r="807" s="2" customFormat="1">
      <c r="A807" s="40"/>
      <c r="B807" s="41"/>
      <c r="C807" s="42"/>
      <c r="D807" s="247" t="s">
        <v>254</v>
      </c>
      <c r="E807" s="42"/>
      <c r="F807" s="248" t="s">
        <v>2343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254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1" t="s">
        <v>1</v>
      </c>
      <c r="F808" s="262" t="s">
        <v>9140</v>
      </c>
      <c r="G808" s="260"/>
      <c r="H808" s="263">
        <v>1645.0360000000001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36</v>
      </c>
      <c r="AX808" s="14" t="s">
        <v>78</v>
      </c>
      <c r="AY808" s="269" t="s">
        <v>242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9141</v>
      </c>
      <c r="G809" s="260"/>
      <c r="H809" s="263">
        <v>265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78</v>
      </c>
      <c r="AY809" s="269" t="s">
        <v>242</v>
      </c>
    </row>
    <row r="810" s="14" customFormat="1">
      <c r="A810" s="14"/>
      <c r="B810" s="259"/>
      <c r="C810" s="260"/>
      <c r="D810" s="242" t="s">
        <v>256</v>
      </c>
      <c r="E810" s="261" t="s">
        <v>1</v>
      </c>
      <c r="F810" s="262" t="s">
        <v>9142</v>
      </c>
      <c r="G810" s="260"/>
      <c r="H810" s="263">
        <v>349.69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9" t="s">
        <v>256</v>
      </c>
      <c r="AU810" s="269" t="s">
        <v>87</v>
      </c>
      <c r="AV810" s="14" t="s">
        <v>87</v>
      </c>
      <c r="AW810" s="14" t="s">
        <v>36</v>
      </c>
      <c r="AX810" s="14" t="s">
        <v>78</v>
      </c>
      <c r="AY810" s="269" t="s">
        <v>242</v>
      </c>
    </row>
    <row r="811" s="15" customFormat="1">
      <c r="A811" s="15"/>
      <c r="B811" s="270"/>
      <c r="C811" s="271"/>
      <c r="D811" s="242" t="s">
        <v>256</v>
      </c>
      <c r="E811" s="272" t="s">
        <v>1</v>
      </c>
      <c r="F811" s="273" t="s">
        <v>269</v>
      </c>
      <c r="G811" s="271"/>
      <c r="H811" s="274">
        <v>2259.7260000000001</v>
      </c>
      <c r="I811" s="275"/>
      <c r="J811" s="271"/>
      <c r="K811" s="271"/>
      <c r="L811" s="276"/>
      <c r="M811" s="277"/>
      <c r="N811" s="278"/>
      <c r="O811" s="278"/>
      <c r="P811" s="278"/>
      <c r="Q811" s="278"/>
      <c r="R811" s="278"/>
      <c r="S811" s="278"/>
      <c r="T811" s="27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0" t="s">
        <v>256</v>
      </c>
      <c r="AU811" s="280" t="s">
        <v>87</v>
      </c>
      <c r="AV811" s="15" t="s">
        <v>250</v>
      </c>
      <c r="AW811" s="15" t="s">
        <v>36</v>
      </c>
      <c r="AX811" s="15" t="s">
        <v>85</v>
      </c>
      <c r="AY811" s="280" t="s">
        <v>242</v>
      </c>
    </row>
    <row r="812" s="2" customFormat="1" ht="24.15" customHeight="1">
      <c r="A812" s="40"/>
      <c r="B812" s="41"/>
      <c r="C812" s="229" t="s">
        <v>365</v>
      </c>
      <c r="D812" s="229" t="s">
        <v>245</v>
      </c>
      <c r="E812" s="230" t="s">
        <v>2351</v>
      </c>
      <c r="F812" s="231" t="s">
        <v>2352</v>
      </c>
      <c r="G812" s="232" t="s">
        <v>248</v>
      </c>
      <c r="H812" s="233">
        <v>2405.5360000000001</v>
      </c>
      <c r="I812" s="234"/>
      <c r="J812" s="235">
        <f>ROUND(I812*H812,2)</f>
        <v>0</v>
      </c>
      <c r="K812" s="231" t="s">
        <v>249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0.00020000000000000001</v>
      </c>
      <c r="R812" s="238">
        <f>Q812*H812</f>
        <v>0.48110720000000001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9143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2354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>
      <c r="A814" s="40"/>
      <c r="B814" s="41"/>
      <c r="C814" s="42"/>
      <c r="D814" s="247" t="s">
        <v>254</v>
      </c>
      <c r="E814" s="42"/>
      <c r="F814" s="248" t="s">
        <v>2355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254</v>
      </c>
      <c r="AU814" s="19" t="s">
        <v>87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9140</v>
      </c>
      <c r="G815" s="260"/>
      <c r="H815" s="263">
        <v>1645.0360000000001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4" customFormat="1">
      <c r="A816" s="14"/>
      <c r="B816" s="259"/>
      <c r="C816" s="260"/>
      <c r="D816" s="242" t="s">
        <v>256</v>
      </c>
      <c r="E816" s="261" t="s">
        <v>1</v>
      </c>
      <c r="F816" s="262" t="s">
        <v>9141</v>
      </c>
      <c r="G816" s="260"/>
      <c r="H816" s="263">
        <v>265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256</v>
      </c>
      <c r="AU816" s="269" t="s">
        <v>87</v>
      </c>
      <c r="AV816" s="14" t="s">
        <v>87</v>
      </c>
      <c r="AW816" s="14" t="s">
        <v>36</v>
      </c>
      <c r="AX816" s="14" t="s">
        <v>78</v>
      </c>
      <c r="AY816" s="269" t="s">
        <v>242</v>
      </c>
    </row>
    <row r="817" s="14" customFormat="1">
      <c r="A817" s="14"/>
      <c r="B817" s="259"/>
      <c r="C817" s="260"/>
      <c r="D817" s="242" t="s">
        <v>256</v>
      </c>
      <c r="E817" s="261" t="s">
        <v>1</v>
      </c>
      <c r="F817" s="262" t="s">
        <v>9142</v>
      </c>
      <c r="G817" s="260"/>
      <c r="H817" s="263">
        <v>349.69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9" t="s">
        <v>256</v>
      </c>
      <c r="AU817" s="269" t="s">
        <v>87</v>
      </c>
      <c r="AV817" s="14" t="s">
        <v>87</v>
      </c>
      <c r="AW817" s="14" t="s">
        <v>36</v>
      </c>
      <c r="AX817" s="14" t="s">
        <v>78</v>
      </c>
      <c r="AY817" s="269" t="s">
        <v>242</v>
      </c>
    </row>
    <row r="818" s="14" customFormat="1">
      <c r="A818" s="14"/>
      <c r="B818" s="259"/>
      <c r="C818" s="260"/>
      <c r="D818" s="242" t="s">
        <v>256</v>
      </c>
      <c r="E818" s="261" t="s">
        <v>1</v>
      </c>
      <c r="F818" s="262" t="s">
        <v>9144</v>
      </c>
      <c r="G818" s="260"/>
      <c r="H818" s="263">
        <v>145.81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36</v>
      </c>
      <c r="AX818" s="14" t="s">
        <v>78</v>
      </c>
      <c r="AY818" s="269" t="s">
        <v>242</v>
      </c>
    </row>
    <row r="819" s="15" customFormat="1">
      <c r="A819" s="15"/>
      <c r="B819" s="270"/>
      <c r="C819" s="271"/>
      <c r="D819" s="242" t="s">
        <v>256</v>
      </c>
      <c r="E819" s="272" t="s">
        <v>1</v>
      </c>
      <c r="F819" s="273" t="s">
        <v>269</v>
      </c>
      <c r="G819" s="271"/>
      <c r="H819" s="274">
        <v>2405.5360000000001</v>
      </c>
      <c r="I819" s="275"/>
      <c r="J819" s="271"/>
      <c r="K819" s="271"/>
      <c r="L819" s="276"/>
      <c r="M819" s="277"/>
      <c r="N819" s="278"/>
      <c r="O819" s="278"/>
      <c r="P819" s="278"/>
      <c r="Q819" s="278"/>
      <c r="R819" s="278"/>
      <c r="S819" s="278"/>
      <c r="T819" s="27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0" t="s">
        <v>256</v>
      </c>
      <c r="AU819" s="280" t="s">
        <v>87</v>
      </c>
      <c r="AV819" s="15" t="s">
        <v>250</v>
      </c>
      <c r="AW819" s="15" t="s">
        <v>36</v>
      </c>
      <c r="AX819" s="15" t="s">
        <v>85</v>
      </c>
      <c r="AY819" s="280" t="s">
        <v>242</v>
      </c>
    </row>
    <row r="820" s="2" customFormat="1" ht="33" customHeight="1">
      <c r="A820" s="40"/>
      <c r="B820" s="41"/>
      <c r="C820" s="229" t="s">
        <v>2439</v>
      </c>
      <c r="D820" s="229" t="s">
        <v>245</v>
      </c>
      <c r="E820" s="230" t="s">
        <v>2357</v>
      </c>
      <c r="F820" s="231" t="s">
        <v>2358</v>
      </c>
      <c r="G820" s="232" t="s">
        <v>248</v>
      </c>
      <c r="H820" s="233">
        <v>2405.5360000000001</v>
      </c>
      <c r="I820" s="234"/>
      <c r="J820" s="235">
        <f>ROUND(I820*H820,2)</f>
        <v>0</v>
      </c>
      <c r="K820" s="231" t="s">
        <v>249</v>
      </c>
      <c r="L820" s="46"/>
      <c r="M820" s="236" t="s">
        <v>1</v>
      </c>
      <c r="N820" s="237" t="s">
        <v>43</v>
      </c>
      <c r="O820" s="93"/>
      <c r="P820" s="238">
        <f>O820*H820</f>
        <v>0</v>
      </c>
      <c r="Q820" s="238">
        <v>0.00029</v>
      </c>
      <c r="R820" s="238">
        <f>Q820*H820</f>
        <v>0.69760544000000002</v>
      </c>
      <c r="S820" s="238">
        <v>0</v>
      </c>
      <c r="T820" s="23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0" t="s">
        <v>1097</v>
      </c>
      <c r="AT820" s="240" t="s">
        <v>245</v>
      </c>
      <c r="AU820" s="240" t="s">
        <v>87</v>
      </c>
      <c r="AY820" s="19" t="s">
        <v>242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9" t="s">
        <v>85</v>
      </c>
      <c r="BK820" s="241">
        <f>ROUND(I820*H820,2)</f>
        <v>0</v>
      </c>
      <c r="BL820" s="19" t="s">
        <v>1097</v>
      </c>
      <c r="BM820" s="240" t="s">
        <v>9145</v>
      </c>
    </row>
    <row r="821" s="2" customFormat="1">
      <c r="A821" s="40"/>
      <c r="B821" s="41"/>
      <c r="C821" s="42"/>
      <c r="D821" s="242" t="s">
        <v>252</v>
      </c>
      <c r="E821" s="42"/>
      <c r="F821" s="243" t="s">
        <v>2360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252</v>
      </c>
      <c r="AU821" s="19" t="s">
        <v>87</v>
      </c>
    </row>
    <row r="822" s="2" customFormat="1">
      <c r="A822" s="40"/>
      <c r="B822" s="41"/>
      <c r="C822" s="42"/>
      <c r="D822" s="247" t="s">
        <v>254</v>
      </c>
      <c r="E822" s="42"/>
      <c r="F822" s="248" t="s">
        <v>2361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254</v>
      </c>
      <c r="AU822" s="19" t="s">
        <v>87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9140</v>
      </c>
      <c r="G823" s="260"/>
      <c r="H823" s="263">
        <v>1645.0360000000001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9141</v>
      </c>
      <c r="G824" s="260"/>
      <c r="H824" s="263">
        <v>265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4" customFormat="1">
      <c r="A825" s="14"/>
      <c r="B825" s="259"/>
      <c r="C825" s="260"/>
      <c r="D825" s="242" t="s">
        <v>256</v>
      </c>
      <c r="E825" s="261" t="s">
        <v>1</v>
      </c>
      <c r="F825" s="262" t="s">
        <v>9142</v>
      </c>
      <c r="G825" s="260"/>
      <c r="H825" s="263">
        <v>349.69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256</v>
      </c>
      <c r="AU825" s="269" t="s">
        <v>87</v>
      </c>
      <c r="AV825" s="14" t="s">
        <v>87</v>
      </c>
      <c r="AW825" s="14" t="s">
        <v>36</v>
      </c>
      <c r="AX825" s="14" t="s">
        <v>78</v>
      </c>
      <c r="AY825" s="269" t="s">
        <v>242</v>
      </c>
    </row>
    <row r="826" s="14" customFormat="1">
      <c r="A826" s="14"/>
      <c r="B826" s="259"/>
      <c r="C826" s="260"/>
      <c r="D826" s="242" t="s">
        <v>256</v>
      </c>
      <c r="E826" s="261" t="s">
        <v>1</v>
      </c>
      <c r="F826" s="262" t="s">
        <v>9144</v>
      </c>
      <c r="G826" s="260"/>
      <c r="H826" s="263">
        <v>145.81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9" t="s">
        <v>256</v>
      </c>
      <c r="AU826" s="269" t="s">
        <v>87</v>
      </c>
      <c r="AV826" s="14" t="s">
        <v>87</v>
      </c>
      <c r="AW826" s="14" t="s">
        <v>36</v>
      </c>
      <c r="AX826" s="14" t="s">
        <v>78</v>
      </c>
      <c r="AY826" s="269" t="s">
        <v>242</v>
      </c>
    </row>
    <row r="827" s="15" customFormat="1">
      <c r="A827" s="15"/>
      <c r="B827" s="270"/>
      <c r="C827" s="271"/>
      <c r="D827" s="242" t="s">
        <v>256</v>
      </c>
      <c r="E827" s="272" t="s">
        <v>1</v>
      </c>
      <c r="F827" s="273" t="s">
        <v>269</v>
      </c>
      <c r="G827" s="271"/>
      <c r="H827" s="274">
        <v>2405.5360000000001</v>
      </c>
      <c r="I827" s="275"/>
      <c r="J827" s="271"/>
      <c r="K827" s="271"/>
      <c r="L827" s="276"/>
      <c r="M827" s="277"/>
      <c r="N827" s="278"/>
      <c r="O827" s="278"/>
      <c r="P827" s="278"/>
      <c r="Q827" s="278"/>
      <c r="R827" s="278"/>
      <c r="S827" s="278"/>
      <c r="T827" s="27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0" t="s">
        <v>256</v>
      </c>
      <c r="AU827" s="280" t="s">
        <v>87</v>
      </c>
      <c r="AV827" s="15" t="s">
        <v>250</v>
      </c>
      <c r="AW827" s="15" t="s">
        <v>36</v>
      </c>
      <c r="AX827" s="15" t="s">
        <v>85</v>
      </c>
      <c r="AY827" s="280" t="s">
        <v>242</v>
      </c>
    </row>
    <row r="828" s="12" customFormat="1" ht="22.8" customHeight="1">
      <c r="A828" s="12"/>
      <c r="B828" s="213"/>
      <c r="C828" s="214"/>
      <c r="D828" s="215" t="s">
        <v>77</v>
      </c>
      <c r="E828" s="227" t="s">
        <v>2362</v>
      </c>
      <c r="F828" s="227" t="s">
        <v>2363</v>
      </c>
      <c r="G828" s="214"/>
      <c r="H828" s="214"/>
      <c r="I828" s="217"/>
      <c r="J828" s="228">
        <f>BK828</f>
        <v>0</v>
      </c>
      <c r="K828" s="214"/>
      <c r="L828" s="219"/>
      <c r="M828" s="220"/>
      <c r="N828" s="221"/>
      <c r="O828" s="221"/>
      <c r="P828" s="222">
        <f>SUM(P829:P859)</f>
        <v>0</v>
      </c>
      <c r="Q828" s="221"/>
      <c r="R828" s="222">
        <f>SUM(R829:R859)</f>
        <v>0.073514999999999997</v>
      </c>
      <c r="S828" s="221"/>
      <c r="T828" s="223">
        <f>SUM(T829:T859)</f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24" t="s">
        <v>87</v>
      </c>
      <c r="AT828" s="225" t="s">
        <v>77</v>
      </c>
      <c r="AU828" s="225" t="s">
        <v>85</v>
      </c>
      <c r="AY828" s="224" t="s">
        <v>242</v>
      </c>
      <c r="BK828" s="226">
        <f>SUM(BK829:BK859)</f>
        <v>0</v>
      </c>
    </row>
    <row r="829" s="2" customFormat="1" ht="24.15" customHeight="1">
      <c r="A829" s="40"/>
      <c r="B829" s="41"/>
      <c r="C829" s="229" t="s">
        <v>1788</v>
      </c>
      <c r="D829" s="229" t="s">
        <v>245</v>
      </c>
      <c r="E829" s="230" t="s">
        <v>2365</v>
      </c>
      <c r="F829" s="231" t="s">
        <v>2366</v>
      </c>
      <c r="G829" s="232" t="s">
        <v>360</v>
      </c>
      <c r="H829" s="233">
        <v>5</v>
      </c>
      <c r="I829" s="234"/>
      <c r="J829" s="235">
        <f>ROUND(I829*H829,2)</f>
        <v>0</v>
      </c>
      <c r="K829" s="231" t="s">
        <v>249</v>
      </c>
      <c r="L829" s="46"/>
      <c r="M829" s="236" t="s">
        <v>1</v>
      </c>
      <c r="N829" s="237" t="s">
        <v>43</v>
      </c>
      <c r="O829" s="93"/>
      <c r="P829" s="238">
        <f>O829*H829</f>
        <v>0</v>
      </c>
      <c r="Q829" s="238">
        <v>0</v>
      </c>
      <c r="R829" s="238">
        <f>Q829*H829</f>
        <v>0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1097</v>
      </c>
      <c r="AT829" s="240" t="s">
        <v>245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9146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2368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2" customFormat="1">
      <c r="A831" s="40"/>
      <c r="B831" s="41"/>
      <c r="C831" s="42"/>
      <c r="D831" s="247" t="s">
        <v>254</v>
      </c>
      <c r="E831" s="42"/>
      <c r="F831" s="248" t="s">
        <v>2369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254</v>
      </c>
      <c r="AU831" s="19" t="s">
        <v>87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9147</v>
      </c>
      <c r="G832" s="260"/>
      <c r="H832" s="263">
        <v>2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78</v>
      </c>
      <c r="AY832" s="269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9148</v>
      </c>
      <c r="G833" s="260"/>
      <c r="H833" s="263">
        <v>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9149</v>
      </c>
      <c r="G834" s="260"/>
      <c r="H834" s="263">
        <v>0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5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24.15" customHeight="1">
      <c r="A836" s="40"/>
      <c r="B836" s="41"/>
      <c r="C836" s="281" t="s">
        <v>1794</v>
      </c>
      <c r="D836" s="281" t="s">
        <v>478</v>
      </c>
      <c r="E836" s="282" t="s">
        <v>2374</v>
      </c>
      <c r="F836" s="283" t="s">
        <v>2375</v>
      </c>
      <c r="G836" s="284" t="s">
        <v>248</v>
      </c>
      <c r="H836" s="285">
        <v>3.7799999999999998</v>
      </c>
      <c r="I836" s="286"/>
      <c r="J836" s="287">
        <f>ROUND(I836*H836,2)</f>
        <v>0</v>
      </c>
      <c r="K836" s="283" t="s">
        <v>249</v>
      </c>
      <c r="L836" s="288"/>
      <c r="M836" s="289" t="s">
        <v>1</v>
      </c>
      <c r="N836" s="290" t="s">
        <v>43</v>
      </c>
      <c r="O836" s="93"/>
      <c r="P836" s="238">
        <f>O836*H836</f>
        <v>0</v>
      </c>
      <c r="Q836" s="238">
        <v>0.001</v>
      </c>
      <c r="R836" s="238">
        <f>Q836*H836</f>
        <v>0.0037799999999999999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896</v>
      </c>
      <c r="AT836" s="240" t="s">
        <v>478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9150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2375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9151</v>
      </c>
      <c r="G838" s="260"/>
      <c r="H838" s="263">
        <v>3.7800000000000002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9152</v>
      </c>
      <c r="G839" s="260"/>
      <c r="H839" s="263">
        <v>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5" customFormat="1">
      <c r="A840" s="15"/>
      <c r="B840" s="270"/>
      <c r="C840" s="271"/>
      <c r="D840" s="242" t="s">
        <v>256</v>
      </c>
      <c r="E840" s="272" t="s">
        <v>1</v>
      </c>
      <c r="F840" s="273" t="s">
        <v>269</v>
      </c>
      <c r="G840" s="271"/>
      <c r="H840" s="274">
        <v>3.7800000000000002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0" t="s">
        <v>256</v>
      </c>
      <c r="AU840" s="280" t="s">
        <v>87</v>
      </c>
      <c r="AV840" s="15" t="s">
        <v>250</v>
      </c>
      <c r="AW840" s="15" t="s">
        <v>36</v>
      </c>
      <c r="AX840" s="15" t="s">
        <v>85</v>
      </c>
      <c r="AY840" s="280" t="s">
        <v>242</v>
      </c>
    </row>
    <row r="841" s="2" customFormat="1" ht="24.15" customHeight="1">
      <c r="A841" s="40"/>
      <c r="B841" s="41"/>
      <c r="C841" s="281" t="s">
        <v>1799</v>
      </c>
      <c r="D841" s="281" t="s">
        <v>478</v>
      </c>
      <c r="E841" s="282" t="s">
        <v>9153</v>
      </c>
      <c r="F841" s="283" t="s">
        <v>9154</v>
      </c>
      <c r="G841" s="284" t="s">
        <v>248</v>
      </c>
      <c r="H841" s="285">
        <v>6.6150000000000002</v>
      </c>
      <c r="I841" s="286"/>
      <c r="J841" s="287">
        <f>ROUND(I841*H841,2)</f>
        <v>0</v>
      </c>
      <c r="K841" s="283" t="s">
        <v>249</v>
      </c>
      <c r="L841" s="288"/>
      <c r="M841" s="289" t="s">
        <v>1</v>
      </c>
      <c r="N841" s="290" t="s">
        <v>43</v>
      </c>
      <c r="O841" s="93"/>
      <c r="P841" s="238">
        <f>O841*H841</f>
        <v>0</v>
      </c>
      <c r="Q841" s="238">
        <v>0.001</v>
      </c>
      <c r="R841" s="238">
        <f>Q841*H841</f>
        <v>0.0066150000000000002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896</v>
      </c>
      <c r="AT841" s="240" t="s">
        <v>478</v>
      </c>
      <c r="AU841" s="240" t="s">
        <v>87</v>
      </c>
      <c r="AY841" s="19" t="s">
        <v>242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85</v>
      </c>
      <c r="BK841" s="241">
        <f>ROUND(I841*H841,2)</f>
        <v>0</v>
      </c>
      <c r="BL841" s="19" t="s">
        <v>1097</v>
      </c>
      <c r="BM841" s="240" t="s">
        <v>9155</v>
      </c>
    </row>
    <row r="842" s="2" customFormat="1">
      <c r="A842" s="40"/>
      <c r="B842" s="41"/>
      <c r="C842" s="42"/>
      <c r="D842" s="242" t="s">
        <v>252</v>
      </c>
      <c r="E842" s="42"/>
      <c r="F842" s="243" t="s">
        <v>9154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252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9156</v>
      </c>
      <c r="G843" s="260"/>
      <c r="H843" s="263">
        <v>6.6150000000000002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85</v>
      </c>
      <c r="AY843" s="269" t="s">
        <v>242</v>
      </c>
    </row>
    <row r="844" s="2" customFormat="1" ht="24.15" customHeight="1">
      <c r="A844" s="40"/>
      <c r="B844" s="41"/>
      <c r="C844" s="229" t="s">
        <v>1804</v>
      </c>
      <c r="D844" s="229" t="s">
        <v>245</v>
      </c>
      <c r="E844" s="230" t="s">
        <v>2380</v>
      </c>
      <c r="F844" s="231" t="s">
        <v>2381</v>
      </c>
      <c r="G844" s="232" t="s">
        <v>360</v>
      </c>
      <c r="H844" s="233">
        <v>13</v>
      </c>
      <c r="I844" s="234"/>
      <c r="J844" s="235">
        <f>ROUND(I844*H844,2)</f>
        <v>0</v>
      </c>
      <c r="K844" s="231" t="s">
        <v>249</v>
      </c>
      <c r="L844" s="46"/>
      <c r="M844" s="236" t="s">
        <v>1</v>
      </c>
      <c r="N844" s="237" t="s">
        <v>43</v>
      </c>
      <c r="O844" s="93"/>
      <c r="P844" s="238">
        <f>O844*H844</f>
        <v>0</v>
      </c>
      <c r="Q844" s="238">
        <v>0</v>
      </c>
      <c r="R844" s="238">
        <f>Q844*H844</f>
        <v>0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1097</v>
      </c>
      <c r="AT844" s="240" t="s">
        <v>245</v>
      </c>
      <c r="AU844" s="240" t="s">
        <v>87</v>
      </c>
      <c r="AY844" s="19" t="s">
        <v>242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9" t="s">
        <v>85</v>
      </c>
      <c r="BK844" s="241">
        <f>ROUND(I844*H844,2)</f>
        <v>0</v>
      </c>
      <c r="BL844" s="19" t="s">
        <v>1097</v>
      </c>
      <c r="BM844" s="240" t="s">
        <v>9157</v>
      </c>
    </row>
    <row r="845" s="2" customFormat="1">
      <c r="A845" s="40"/>
      <c r="B845" s="41"/>
      <c r="C845" s="42"/>
      <c r="D845" s="242" t="s">
        <v>252</v>
      </c>
      <c r="E845" s="42"/>
      <c r="F845" s="243" t="s">
        <v>2383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252</v>
      </c>
      <c r="AU845" s="19" t="s">
        <v>87</v>
      </c>
    </row>
    <row r="846" s="2" customFormat="1">
      <c r="A846" s="40"/>
      <c r="B846" s="41"/>
      <c r="C846" s="42"/>
      <c r="D846" s="247" t="s">
        <v>254</v>
      </c>
      <c r="E846" s="42"/>
      <c r="F846" s="248" t="s">
        <v>2384</v>
      </c>
      <c r="G846" s="42"/>
      <c r="H846" s="42"/>
      <c r="I846" s="244"/>
      <c r="J846" s="42"/>
      <c r="K846" s="42"/>
      <c r="L846" s="46"/>
      <c r="M846" s="245"/>
      <c r="N846" s="246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254</v>
      </c>
      <c r="AU846" s="19" t="s">
        <v>87</v>
      </c>
    </row>
    <row r="847" s="14" customFormat="1">
      <c r="A847" s="14"/>
      <c r="B847" s="259"/>
      <c r="C847" s="260"/>
      <c r="D847" s="242" t="s">
        <v>256</v>
      </c>
      <c r="E847" s="261" t="s">
        <v>1</v>
      </c>
      <c r="F847" s="262" t="s">
        <v>9158</v>
      </c>
      <c r="G847" s="260"/>
      <c r="H847" s="263">
        <v>3</v>
      </c>
      <c r="I847" s="264"/>
      <c r="J847" s="260"/>
      <c r="K847" s="260"/>
      <c r="L847" s="265"/>
      <c r="M847" s="266"/>
      <c r="N847" s="267"/>
      <c r="O847" s="267"/>
      <c r="P847" s="267"/>
      <c r="Q847" s="267"/>
      <c r="R847" s="267"/>
      <c r="S847" s="267"/>
      <c r="T847" s="26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9" t="s">
        <v>256</v>
      </c>
      <c r="AU847" s="269" t="s">
        <v>87</v>
      </c>
      <c r="AV847" s="14" t="s">
        <v>87</v>
      </c>
      <c r="AW847" s="14" t="s">
        <v>36</v>
      </c>
      <c r="AX847" s="14" t="s">
        <v>78</v>
      </c>
      <c r="AY847" s="269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9159</v>
      </c>
      <c r="G848" s="260"/>
      <c r="H848" s="263">
        <v>0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9160</v>
      </c>
      <c r="G849" s="260"/>
      <c r="H849" s="263">
        <v>10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9161</v>
      </c>
      <c r="G850" s="260"/>
      <c r="H850" s="263">
        <v>0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78</v>
      </c>
      <c r="AY850" s="269" t="s">
        <v>242</v>
      </c>
    </row>
    <row r="851" s="15" customFormat="1">
      <c r="A851" s="15"/>
      <c r="B851" s="270"/>
      <c r="C851" s="271"/>
      <c r="D851" s="242" t="s">
        <v>256</v>
      </c>
      <c r="E851" s="272" t="s">
        <v>1</v>
      </c>
      <c r="F851" s="273" t="s">
        <v>269</v>
      </c>
      <c r="G851" s="271"/>
      <c r="H851" s="274">
        <v>13</v>
      </c>
      <c r="I851" s="275"/>
      <c r="J851" s="271"/>
      <c r="K851" s="271"/>
      <c r="L851" s="276"/>
      <c r="M851" s="277"/>
      <c r="N851" s="278"/>
      <c r="O851" s="278"/>
      <c r="P851" s="278"/>
      <c r="Q851" s="278"/>
      <c r="R851" s="278"/>
      <c r="S851" s="278"/>
      <c r="T851" s="27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0" t="s">
        <v>256</v>
      </c>
      <c r="AU851" s="280" t="s">
        <v>87</v>
      </c>
      <c r="AV851" s="15" t="s">
        <v>250</v>
      </c>
      <c r="AW851" s="15" t="s">
        <v>36</v>
      </c>
      <c r="AX851" s="15" t="s">
        <v>85</v>
      </c>
      <c r="AY851" s="280" t="s">
        <v>242</v>
      </c>
    </row>
    <row r="852" s="2" customFormat="1" ht="24.15" customHeight="1">
      <c r="A852" s="40"/>
      <c r="B852" s="41"/>
      <c r="C852" s="281" t="s">
        <v>1809</v>
      </c>
      <c r="D852" s="281" t="s">
        <v>478</v>
      </c>
      <c r="E852" s="282" t="s">
        <v>2390</v>
      </c>
      <c r="F852" s="283" t="s">
        <v>2391</v>
      </c>
      <c r="G852" s="284" t="s">
        <v>248</v>
      </c>
      <c r="H852" s="285">
        <v>63.119999999999997</v>
      </c>
      <c r="I852" s="286"/>
      <c r="J852" s="287">
        <f>ROUND(I852*H852,2)</f>
        <v>0</v>
      </c>
      <c r="K852" s="283" t="s">
        <v>249</v>
      </c>
      <c r="L852" s="288"/>
      <c r="M852" s="289" t="s">
        <v>1</v>
      </c>
      <c r="N852" s="290" t="s">
        <v>43</v>
      </c>
      <c r="O852" s="93"/>
      <c r="P852" s="238">
        <f>O852*H852</f>
        <v>0</v>
      </c>
      <c r="Q852" s="238">
        <v>0.001</v>
      </c>
      <c r="R852" s="238">
        <f>Q852*H852</f>
        <v>0.063119999999999996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896</v>
      </c>
      <c r="AT852" s="240" t="s">
        <v>478</v>
      </c>
      <c r="AU852" s="240" t="s">
        <v>87</v>
      </c>
      <c r="AY852" s="19" t="s">
        <v>242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9" t="s">
        <v>85</v>
      </c>
      <c r="BK852" s="241">
        <f>ROUND(I852*H852,2)</f>
        <v>0</v>
      </c>
      <c r="BL852" s="19" t="s">
        <v>1097</v>
      </c>
      <c r="BM852" s="240" t="s">
        <v>9162</v>
      </c>
    </row>
    <row r="853" s="2" customFormat="1">
      <c r="A853" s="40"/>
      <c r="B853" s="41"/>
      <c r="C853" s="42"/>
      <c r="D853" s="242" t="s">
        <v>252</v>
      </c>
      <c r="E853" s="42"/>
      <c r="F853" s="243" t="s">
        <v>2391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252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9163</v>
      </c>
      <c r="G854" s="260"/>
      <c r="H854" s="263">
        <v>15.120000000000001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4" customFormat="1">
      <c r="A855" s="14"/>
      <c r="B855" s="259"/>
      <c r="C855" s="260"/>
      <c r="D855" s="242" t="s">
        <v>256</v>
      </c>
      <c r="E855" s="261" t="s">
        <v>1</v>
      </c>
      <c r="F855" s="262" t="s">
        <v>9164</v>
      </c>
      <c r="G855" s="260"/>
      <c r="H855" s="263">
        <v>48</v>
      </c>
      <c r="I855" s="264"/>
      <c r="J855" s="260"/>
      <c r="K855" s="260"/>
      <c r="L855" s="265"/>
      <c r="M855" s="266"/>
      <c r="N855" s="267"/>
      <c r="O855" s="267"/>
      <c r="P855" s="267"/>
      <c r="Q855" s="267"/>
      <c r="R855" s="267"/>
      <c r="S855" s="267"/>
      <c r="T855" s="26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9" t="s">
        <v>256</v>
      </c>
      <c r="AU855" s="269" t="s">
        <v>87</v>
      </c>
      <c r="AV855" s="14" t="s">
        <v>87</v>
      </c>
      <c r="AW855" s="14" t="s">
        <v>36</v>
      </c>
      <c r="AX855" s="14" t="s">
        <v>78</v>
      </c>
      <c r="AY855" s="269" t="s">
        <v>242</v>
      </c>
    </row>
    <row r="856" s="15" customFormat="1">
      <c r="A856" s="15"/>
      <c r="B856" s="270"/>
      <c r="C856" s="271"/>
      <c r="D856" s="242" t="s">
        <v>256</v>
      </c>
      <c r="E856" s="272" t="s">
        <v>1</v>
      </c>
      <c r="F856" s="273" t="s">
        <v>269</v>
      </c>
      <c r="G856" s="271"/>
      <c r="H856" s="274">
        <v>63.120000000000005</v>
      </c>
      <c r="I856" s="275"/>
      <c r="J856" s="271"/>
      <c r="K856" s="271"/>
      <c r="L856" s="276"/>
      <c r="M856" s="277"/>
      <c r="N856" s="278"/>
      <c r="O856" s="278"/>
      <c r="P856" s="278"/>
      <c r="Q856" s="278"/>
      <c r="R856" s="278"/>
      <c r="S856" s="278"/>
      <c r="T856" s="279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0" t="s">
        <v>256</v>
      </c>
      <c r="AU856" s="280" t="s">
        <v>87</v>
      </c>
      <c r="AV856" s="15" t="s">
        <v>250</v>
      </c>
      <c r="AW856" s="15" t="s">
        <v>36</v>
      </c>
      <c r="AX856" s="15" t="s">
        <v>85</v>
      </c>
      <c r="AY856" s="280" t="s">
        <v>242</v>
      </c>
    </row>
    <row r="857" s="2" customFormat="1" ht="24.15" customHeight="1">
      <c r="A857" s="40"/>
      <c r="B857" s="41"/>
      <c r="C857" s="229" t="s">
        <v>2149</v>
      </c>
      <c r="D857" s="229" t="s">
        <v>245</v>
      </c>
      <c r="E857" s="230" t="s">
        <v>2401</v>
      </c>
      <c r="F857" s="231" t="s">
        <v>2402</v>
      </c>
      <c r="G857" s="232" t="s">
        <v>299</v>
      </c>
      <c r="H857" s="233">
        <v>0.073999999999999996</v>
      </c>
      <c r="I857" s="234"/>
      <c r="J857" s="235">
        <f>ROUND(I857*H857,2)</f>
        <v>0</v>
      </c>
      <c r="K857" s="231" t="s">
        <v>249</v>
      </c>
      <c r="L857" s="46"/>
      <c r="M857" s="236" t="s">
        <v>1</v>
      </c>
      <c r="N857" s="237" t="s">
        <v>43</v>
      </c>
      <c r="O857" s="93"/>
      <c r="P857" s="238">
        <f>O857*H857</f>
        <v>0</v>
      </c>
      <c r="Q857" s="238">
        <v>0</v>
      </c>
      <c r="R857" s="238">
        <f>Q857*H857</f>
        <v>0</v>
      </c>
      <c r="S857" s="238">
        <v>0</v>
      </c>
      <c r="T857" s="239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0" t="s">
        <v>1097</v>
      </c>
      <c r="AT857" s="240" t="s">
        <v>245</v>
      </c>
      <c r="AU857" s="240" t="s">
        <v>87</v>
      </c>
      <c r="AY857" s="19" t="s">
        <v>242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9" t="s">
        <v>85</v>
      </c>
      <c r="BK857" s="241">
        <f>ROUND(I857*H857,2)</f>
        <v>0</v>
      </c>
      <c r="BL857" s="19" t="s">
        <v>1097</v>
      </c>
      <c r="BM857" s="240" t="s">
        <v>9165</v>
      </c>
    </row>
    <row r="858" s="2" customFormat="1">
      <c r="A858" s="40"/>
      <c r="B858" s="41"/>
      <c r="C858" s="42"/>
      <c r="D858" s="242" t="s">
        <v>252</v>
      </c>
      <c r="E858" s="42"/>
      <c r="F858" s="243" t="s">
        <v>2404</v>
      </c>
      <c r="G858" s="42"/>
      <c r="H858" s="42"/>
      <c r="I858" s="244"/>
      <c r="J858" s="42"/>
      <c r="K858" s="42"/>
      <c r="L858" s="46"/>
      <c r="M858" s="245"/>
      <c r="N858" s="246"/>
      <c r="O858" s="93"/>
      <c r="P858" s="93"/>
      <c r="Q858" s="93"/>
      <c r="R858" s="93"/>
      <c r="S858" s="93"/>
      <c r="T858" s="94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252</v>
      </c>
      <c r="AU858" s="19" t="s">
        <v>87</v>
      </c>
    </row>
    <row r="859" s="2" customFormat="1">
      <c r="A859" s="40"/>
      <c r="B859" s="41"/>
      <c r="C859" s="42"/>
      <c r="D859" s="247" t="s">
        <v>254</v>
      </c>
      <c r="E859" s="42"/>
      <c r="F859" s="248" t="s">
        <v>2405</v>
      </c>
      <c r="G859" s="42"/>
      <c r="H859" s="42"/>
      <c r="I859" s="244"/>
      <c r="J859" s="42"/>
      <c r="K859" s="42"/>
      <c r="L859" s="46"/>
      <c r="M859" s="292"/>
      <c r="N859" s="293"/>
      <c r="O859" s="294"/>
      <c r="P859" s="294"/>
      <c r="Q859" s="294"/>
      <c r="R859" s="294"/>
      <c r="S859" s="294"/>
      <c r="T859" s="295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254</v>
      </c>
      <c r="AU859" s="19" t="s">
        <v>87</v>
      </c>
    </row>
    <row r="860" s="2" customFormat="1" ht="6.96" customHeight="1">
      <c r="A860" s="40"/>
      <c r="B860" s="68"/>
      <c r="C860" s="69"/>
      <c r="D860" s="69"/>
      <c r="E860" s="69"/>
      <c r="F860" s="69"/>
      <c r="G860" s="69"/>
      <c r="H860" s="69"/>
      <c r="I860" s="69"/>
      <c r="J860" s="69"/>
      <c r="K860" s="69"/>
      <c r="L860" s="46"/>
      <c r="M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</sheetData>
  <sheetProtection sheet="1" autoFilter="0" formatColumns="0" formatRows="0" objects="1" scenarios="1" spinCount="100000" saltValue="xkvH+Ln4fHfHUi0zOjvRGN6FVbWUCKQ/o5PAniRKfGJlViLMHe20D3R4PsHsz5lxOpGkmvidwFHv+ZR2c6FfRw==" hashValue="80lWOmMiDVfPeDzHJHQMYpa9Zz9WEx5GQRg4aEVX++AqEzFSihXMuIit9oy5Eg3pUJox3JqBBhXUnuIdsxCs2g==" algorithmName="SHA-512" password="CC35"/>
  <autoFilter ref="C139:K8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5" r:id="rId55" display="https://podminky.urs.cz/item/CS_URS_2025_01/766660351"/>
    <hyperlink ref="F546" r:id="rId56" display="https://podminky.urs.cz/item/CS_URS_2025_01/766660729"/>
    <hyperlink ref="F555" r:id="rId57" display="https://podminky.urs.cz/item/CS_URS_2025_01/766660730"/>
    <hyperlink ref="F561" r:id="rId58" display="https://podminky.urs.cz/item/CS_URS_2025_01/766660748"/>
    <hyperlink ref="F566" r:id="rId59" display="https://podminky.urs.cz/item/CS_URS_2025_01/766660752"/>
    <hyperlink ref="F571" r:id="rId60" display="https://podminky.urs.cz/item/CS_URS_2025_01/766694116"/>
    <hyperlink ref="F580" r:id="rId61" display="https://podminky.urs.cz/item/CS_URS_2025_01/766821121"/>
    <hyperlink ref="F586" r:id="rId62" display="https://podminky.urs.cz/item/CS_URS_2025_01/766821142"/>
    <hyperlink ref="F591" r:id="rId63" display="https://podminky.urs.cz/item/CS_URS_2025_01/998766102"/>
    <hyperlink ref="F595" r:id="rId64" display="https://podminky.urs.cz/item/CS_URS_2025_01/767620352"/>
    <hyperlink ref="F601" r:id="rId65" display="https://podminky.urs.cz/item/CS_URS_2025_01/767620354"/>
    <hyperlink ref="F612" r:id="rId66" display="https://podminky.urs.cz/item/CS_URS_2025_01/767620353"/>
    <hyperlink ref="F635" r:id="rId67" display="https://podminky.urs.cz/item/CS_URS_2025_01/767640223"/>
    <hyperlink ref="F646" r:id="rId68" display="https://podminky.urs.cz/item/CS_URS_2025_01/767641111"/>
    <hyperlink ref="F654" r:id="rId69" display="https://podminky.urs.cz/item/CS_URS_2025_01/767646522"/>
    <hyperlink ref="F661" r:id="rId70" display="https://podminky.urs.cz/item/CS_URS_2025_01/998767102"/>
    <hyperlink ref="F665" r:id="rId71" display="https://podminky.urs.cz/item/CS_URS_2025_01/771121011"/>
    <hyperlink ref="F672" r:id="rId72" display="https://podminky.urs.cz/item/CS_URS_2025_01/771151012"/>
    <hyperlink ref="F679" r:id="rId73" display="https://podminky.urs.cz/item/CS_URS_2025_01/771474112"/>
    <hyperlink ref="F689" r:id="rId74" display="https://podminky.urs.cz/item/CS_URS_2025_01/771574416"/>
    <hyperlink ref="F699" r:id="rId75" display="https://podminky.urs.cz/item/CS_URS_2025_01/998771102"/>
    <hyperlink ref="F703" r:id="rId76" display="https://podminky.urs.cz/item/CS_URS_2025_01/776421312"/>
    <hyperlink ref="F709" r:id="rId77" display="https://podminky.urs.cz/item/CS_URS_2025_01/998776102"/>
    <hyperlink ref="F713" r:id="rId78" display="https://podminky.urs.cz/item/CS_URS_2025_01/781121011"/>
    <hyperlink ref="F721" r:id="rId79" display="https://podminky.urs.cz/item/CS_URS_2025_01/781131112"/>
    <hyperlink ref="F729" r:id="rId80" display="https://podminky.urs.cz/item/CS_URS_2025_01/781472215"/>
    <hyperlink ref="F740" r:id="rId81" display="https://podminky.urs.cz/item/CS_URS_2025_01/781472292"/>
    <hyperlink ref="F748" r:id="rId82" display="https://podminky.urs.cz/item/CS_URS_2025_01/781492311"/>
    <hyperlink ref="F754" r:id="rId83" display="https://podminky.urs.cz/item/CS_URS_2025_01/781492351"/>
    <hyperlink ref="F760" r:id="rId84" display="https://podminky.urs.cz/item/CS_URS_2025_01/781495115"/>
    <hyperlink ref="F763" r:id="rId85" display="https://podminky.urs.cz/item/CS_URS_2025_01/998781102"/>
    <hyperlink ref="F767" r:id="rId86" display="https://podminky.urs.cz/item/CS_URS_2025_01/783314203"/>
    <hyperlink ref="F771" r:id="rId87" display="https://podminky.urs.cz/item/CS_URS_2025_01/783317101"/>
    <hyperlink ref="F774" r:id="rId88" display="https://podminky.urs.cz/item/CS_URS_2025_01/783801403"/>
    <hyperlink ref="F782" r:id="rId89" display="https://podminky.urs.cz/item/CS_URS_2025_01/783823131"/>
    <hyperlink ref="F790" r:id="rId90" display="https://podminky.urs.cz/item/CS_URS_2025_01/783827125"/>
    <hyperlink ref="F798" r:id="rId91" display="https://podminky.urs.cz/item/CS_URS_2025_01/783933151"/>
    <hyperlink ref="F802" r:id="rId92" display="https://podminky.urs.cz/item/CS_URS_2025_01/783937163"/>
    <hyperlink ref="F807" r:id="rId93" display="https://podminky.urs.cz/item/CS_URS_2025_01/784111001"/>
    <hyperlink ref="F814" r:id="rId94" display="https://podminky.urs.cz/item/CS_URS_2025_01/784181121"/>
    <hyperlink ref="F822" r:id="rId95" display="https://podminky.urs.cz/item/CS_URS_2025_01/784211101"/>
    <hyperlink ref="F831" r:id="rId96" display="https://podminky.urs.cz/item/CS_URS_2025_01/786623021"/>
    <hyperlink ref="F846" r:id="rId97" display="https://podminky.urs.cz/item/CS_URS_2025_01/786623023"/>
    <hyperlink ref="F859" r:id="rId98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9166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2407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8796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2580</v>
      </c>
      <c r="F134" s="231" t="s">
        <v>2581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9167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2583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2584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9168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9169</v>
      </c>
      <c r="F139" s="283" t="s">
        <v>9170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9171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9170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2503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9172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2620</v>
      </c>
      <c r="F145" s="231" t="s">
        <v>2621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9173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2623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2624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2631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9174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9175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9176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9177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9178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9179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2630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2687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9180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9181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9182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2630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2650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9183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9184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9185</v>
      </c>
      <c r="F165" s="231" t="s">
        <v>9186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9187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9188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9189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9190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2692</v>
      </c>
      <c r="F169" s="231" t="s">
        <v>2693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9191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2695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2696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9192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9193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2735</v>
      </c>
      <c r="F175" s="231" t="s">
        <v>2736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9194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2739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9195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2769</v>
      </c>
      <c r="F180" s="231" t="s">
        <v>2770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9196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2772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2773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9197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2778</v>
      </c>
      <c r="F185" s="231" t="s">
        <v>2779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9198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9199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2787</v>
      </c>
      <c r="F190" s="231" t="s">
        <v>2788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9200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2790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2791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9201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2796</v>
      </c>
      <c r="F194" s="231" t="s">
        <v>2797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9202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2799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2800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9203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2802</v>
      </c>
      <c r="F198" s="231" t="s">
        <v>2803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9204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2805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9205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2808</v>
      </c>
      <c r="F202" s="231" t="s">
        <v>2809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9206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2811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2812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9207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2813</v>
      </c>
      <c r="F206" s="231" t="s">
        <v>2814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9208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2816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9209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9210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2820</v>
      </c>
      <c r="F212" s="231" t="s">
        <v>2821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9211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2823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9212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1834</v>
      </c>
      <c r="D216" s="229" t="s">
        <v>245</v>
      </c>
      <c r="E216" s="230" t="s">
        <v>2851</v>
      </c>
      <c r="F216" s="231" t="s">
        <v>2852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9213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2852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2854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9214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2863</v>
      </c>
      <c r="F220" s="231" t="s">
        <v>2864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9215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2866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2867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9214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2328</v>
      </c>
      <c r="D224" s="229" t="s">
        <v>245</v>
      </c>
      <c r="E224" s="230" t="s">
        <v>2868</v>
      </c>
      <c r="F224" s="231" t="s">
        <v>2869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9216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2871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2872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9214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1622</v>
      </c>
      <c r="D229" s="229" t="s">
        <v>245</v>
      </c>
      <c r="E229" s="230" t="s">
        <v>2874</v>
      </c>
      <c r="F229" s="231" t="s">
        <v>2875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9217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2878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9214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2879</v>
      </c>
      <c r="F234" s="227" t="s">
        <v>2880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2881</v>
      </c>
      <c r="F235" s="231" t="s">
        <v>2882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9218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2884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2885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9219</v>
      </c>
      <c r="F238" s="231" t="s">
        <v>2887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9220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2889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2891</v>
      </c>
      <c r="F240" s="231" t="s">
        <v>2892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9221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2894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2895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2896</v>
      </c>
      <c r="F243" s="231" t="s">
        <v>2897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9222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2899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2913</v>
      </c>
      <c r="F246" s="231" t="s">
        <v>2914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9223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2917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2918</v>
      </c>
      <c r="F249" s="231" t="s">
        <v>2919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9224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9225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9226</v>
      </c>
      <c r="F253" s="231" t="s">
        <v>9227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9228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9229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9230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2924</v>
      </c>
      <c r="F256" s="231" t="s">
        <v>2925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9231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2927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2439</v>
      </c>
      <c r="D259" s="229" t="s">
        <v>245</v>
      </c>
      <c r="E259" s="230" t="s">
        <v>2929</v>
      </c>
      <c r="F259" s="231" t="s">
        <v>2930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9232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2933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2939</v>
      </c>
      <c r="F262" s="231" t="s">
        <v>2940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9233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2942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2943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2944</v>
      </c>
      <c r="F265" s="231" t="s">
        <v>2945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9234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2947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2948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2950</v>
      </c>
      <c r="F268" s="231" t="s">
        <v>2951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9235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2953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2954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2955</v>
      </c>
      <c r="F271" s="231" t="s">
        <v>2956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9236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2958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2959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2963</v>
      </c>
      <c r="F274" s="231" t="s">
        <v>2964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9237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2966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2967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2968</v>
      </c>
      <c r="F277" s="231" t="s">
        <v>2969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9238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2971</v>
      </c>
      <c r="F280" s="231" t="s">
        <v>2972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9239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1629</v>
      </c>
      <c r="D285" s="229" t="s">
        <v>245</v>
      </c>
      <c r="E285" s="230" t="s">
        <v>2976</v>
      </c>
      <c r="F285" s="231" t="s">
        <v>2977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9240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2979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2980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2619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3021</v>
      </c>
      <c r="F289" s="227" t="s">
        <v>3022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3023</v>
      </c>
      <c r="F290" s="231" t="s">
        <v>3024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9241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3026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3027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3028</v>
      </c>
      <c r="F293" s="231" t="s">
        <v>3029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9242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3031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3032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3033</v>
      </c>
      <c r="F296" s="231" t="s">
        <v>3034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9243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3036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3037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3038</v>
      </c>
      <c r="F299" s="231" t="s">
        <v>3039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9244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3041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3042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3043</v>
      </c>
      <c r="F302" s="227" t="s">
        <v>3044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3045</v>
      </c>
      <c r="F303" s="231" t="s">
        <v>3046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9245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3048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3049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3050</v>
      </c>
      <c r="F306" s="231" t="s">
        <v>3051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9246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3053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3054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3335</v>
      </c>
      <c r="F310" s="231" t="s">
        <v>3336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9247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3338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3339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3340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3341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1718</v>
      </c>
      <c r="F316" s="227" t="s">
        <v>1719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1693</v>
      </c>
      <c r="D317" s="229" t="s">
        <v>245</v>
      </c>
      <c r="E317" s="230" t="s">
        <v>3362</v>
      </c>
      <c r="F317" s="231" t="s">
        <v>3363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9248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3365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3366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3367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3341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1699</v>
      </c>
      <c r="D323" s="229" t="s">
        <v>245</v>
      </c>
      <c r="E323" s="230" t="s">
        <v>3369</v>
      </c>
      <c r="F323" s="231" t="s">
        <v>3370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9249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3372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3373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3374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hcGEDf8NIZqdUb98S9M6GxGEH1nIwfVQ5/tBzpt9hnX2uxEs3ET619M3BQs+MeDe0bEYrposmv6t/UgmCwGhlA==" hashValue="bakbPRRfb5YcU5dtlYYnaObVaeaLRQXvGRPwcBA8Wdqsf9r7MT+wdHow0tIwDsbX4YMRpdq62Wlw0Hzs9E+uVA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9250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2407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3871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3872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3873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3875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8796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4120</v>
      </c>
      <c r="F139" s="231" t="s">
        <v>4121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9251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4123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4124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9252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9253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9254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4176</v>
      </c>
      <c r="F147" s="231" t="s">
        <v>4177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9255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4179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4180</v>
      </c>
      <c r="F149" s="283" t="s">
        <v>4181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9256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4181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9257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4495</v>
      </c>
      <c r="F154" s="231" t="s">
        <v>4496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9258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4498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4499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9259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9260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2630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9253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9261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2630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4508</v>
      </c>
      <c r="F164" s="283" t="s">
        <v>4509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9262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4502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4126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9263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4512</v>
      </c>
      <c r="F169" s="283" t="s">
        <v>4513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9264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4513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4502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4126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9265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4516</v>
      </c>
      <c r="F174" s="283" t="s">
        <v>4517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9266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4517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4499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9267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9268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9269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4521</v>
      </c>
      <c r="F181" s="283" t="s">
        <v>4522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9270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4502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4128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9271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4505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9272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4527</v>
      </c>
      <c r="F189" s="283" t="s">
        <v>4528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9273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4528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4126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4547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4128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9274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4505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9275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4539</v>
      </c>
      <c r="F198" s="283" t="s">
        <v>4540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9276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4499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9277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9253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9278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4549</v>
      </c>
      <c r="F205" s="283" t="s">
        <v>4550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9279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4550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4499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9280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9260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2630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9253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9281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2630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4556</v>
      </c>
      <c r="F215" s="283" t="s">
        <v>4557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9282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4557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4128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9283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4569</v>
      </c>
      <c r="F219" s="283" t="s">
        <v>4570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9284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4570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9285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9286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4574</v>
      </c>
      <c r="F224" s="231" t="s">
        <v>4575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9287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4577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9253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4126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9288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4579</v>
      </c>
      <c r="F230" s="231" t="s">
        <v>4580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9289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4582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4124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9290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2630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9253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4126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2630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4128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9291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4505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9292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2630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4586</v>
      </c>
      <c r="F246" s="231" t="s">
        <v>4587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9293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4589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4124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9294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9253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4128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2879</v>
      </c>
      <c r="F254" s="227" t="s">
        <v>2880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2474</v>
      </c>
      <c r="D255" s="229" t="s">
        <v>245</v>
      </c>
      <c r="E255" s="230" t="s">
        <v>4611</v>
      </c>
      <c r="F255" s="231" t="s">
        <v>4612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9295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4614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2479</v>
      </c>
      <c r="D257" s="229" t="s">
        <v>245</v>
      </c>
      <c r="E257" s="230" t="s">
        <v>2913</v>
      </c>
      <c r="F257" s="231" t="s">
        <v>2914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9296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1834</v>
      </c>
      <c r="D259" s="229" t="s">
        <v>245</v>
      </c>
      <c r="E259" s="230" t="s">
        <v>2918</v>
      </c>
      <c r="F259" s="231" t="s">
        <v>2919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9297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2921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9298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1845</v>
      </c>
      <c r="D262" s="229" t="s">
        <v>245</v>
      </c>
      <c r="E262" s="230" t="s">
        <v>4618</v>
      </c>
      <c r="F262" s="231" t="s">
        <v>4619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9299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4621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4622</v>
      </c>
      <c r="F265" s="231" t="s">
        <v>4623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9300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4625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3021</v>
      </c>
      <c r="F268" s="227" t="s">
        <v>3022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2328</v>
      </c>
      <c r="D269" s="229" t="s">
        <v>245</v>
      </c>
      <c r="E269" s="230" t="s">
        <v>9301</v>
      </c>
      <c r="F269" s="231" t="s">
        <v>9302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9303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9304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4667</v>
      </c>
      <c r="F271" s="231" t="s">
        <v>4668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9305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4670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1629</v>
      </c>
      <c r="D273" s="229" t="s">
        <v>245</v>
      </c>
      <c r="E273" s="230" t="s">
        <v>4671</v>
      </c>
      <c r="F273" s="231" t="s">
        <v>4672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9306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4674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4675</v>
      </c>
      <c r="F275" s="231" t="s">
        <v>4676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9307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4678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1693</v>
      </c>
      <c r="D277" s="229" t="s">
        <v>245</v>
      </c>
      <c r="E277" s="230" t="s">
        <v>4679</v>
      </c>
      <c r="F277" s="231" t="s">
        <v>4680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9308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4682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1699</v>
      </c>
      <c r="D279" s="229" t="s">
        <v>245</v>
      </c>
      <c r="E279" s="230" t="s">
        <v>4683</v>
      </c>
      <c r="F279" s="231" t="s">
        <v>4684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9309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4686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4691</v>
      </c>
      <c r="F281" s="231" t="s">
        <v>4692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9310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4694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9311</v>
      </c>
      <c r="F283" s="231" t="s">
        <v>9312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9313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9314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4699</v>
      </c>
      <c r="F285" s="231" t="s">
        <v>4700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9315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4702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4727</v>
      </c>
      <c r="F287" s="283" t="s">
        <v>4728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9316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4728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4730</v>
      </c>
      <c r="F289" s="283" t="s">
        <v>4731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9317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4731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4733</v>
      </c>
      <c r="F291" s="283" t="s">
        <v>4734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9318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4734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4739</v>
      </c>
      <c r="F293" s="283" t="s">
        <v>4740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9319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4740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2334</v>
      </c>
      <c r="D295" s="281" t="s">
        <v>478</v>
      </c>
      <c r="E295" s="282" t="s">
        <v>4742</v>
      </c>
      <c r="F295" s="283" t="s">
        <v>4743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9320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4743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4707</v>
      </c>
      <c r="F297" s="231" t="s">
        <v>4708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9321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4710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4711</v>
      </c>
      <c r="F299" s="231" t="s">
        <v>4712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9322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4714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4715</v>
      </c>
      <c r="F301" s="231" t="s">
        <v>4716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9323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4718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4719</v>
      </c>
      <c r="F303" s="231" t="s">
        <v>4720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9324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4722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4723</v>
      </c>
      <c r="F305" s="231" t="s">
        <v>4724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9325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4726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9326</v>
      </c>
      <c r="F307" s="231" t="s">
        <v>9327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9328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9330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9331</v>
      </c>
      <c r="F310" s="283" t="s">
        <v>9332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9333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9332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9330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9334</v>
      </c>
      <c r="F313" s="231" t="s">
        <v>9335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9336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9337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9338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9339</v>
      </c>
      <c r="F316" s="283" t="s">
        <v>9340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9341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9340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9342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9343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9338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9344</v>
      </c>
      <c r="F321" s="283" t="s">
        <v>9345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9346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9345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9347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9338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4768</v>
      </c>
      <c r="F325" s="231" t="s">
        <v>4769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9348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4771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9349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4772</v>
      </c>
      <c r="F329" s="283" t="s">
        <v>4773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9350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4773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9351</v>
      </c>
      <c r="F331" s="283" t="s">
        <v>9352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9353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9352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4782</v>
      </c>
      <c r="F333" s="231" t="s">
        <v>4783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9354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4785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4790</v>
      </c>
      <c r="F335" s="231" t="s">
        <v>4791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9355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4793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3043</v>
      </c>
      <c r="F337" s="227" t="s">
        <v>3044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4819</v>
      </c>
      <c r="F338" s="231" t="s">
        <v>4820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9356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4822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4126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9357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9358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9359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4826</v>
      </c>
      <c r="F345" s="231" t="s">
        <v>4827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9360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4829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4126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9361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9362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9363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4833</v>
      </c>
      <c r="F352" s="231" t="s">
        <v>4834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9364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4836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4126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9365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9366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4839</v>
      </c>
      <c r="F358" s="231" t="s">
        <v>4840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9367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4842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4126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9368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2439</v>
      </c>
      <c r="D362" s="229" t="s">
        <v>245</v>
      </c>
      <c r="E362" s="230" t="s">
        <v>4843</v>
      </c>
      <c r="F362" s="231" t="s">
        <v>4844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9369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4846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4126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9370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2503</v>
      </c>
      <c r="D366" s="229" t="s">
        <v>245</v>
      </c>
      <c r="E366" s="230" t="s">
        <v>4856</v>
      </c>
      <c r="F366" s="231" t="s">
        <v>4857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9371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4859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4128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9372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9373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9359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4505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9374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9375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9376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2630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2509</v>
      </c>
      <c r="D379" s="229" t="s">
        <v>245</v>
      </c>
      <c r="E379" s="230" t="s">
        <v>4862</v>
      </c>
      <c r="F379" s="231" t="s">
        <v>4863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9377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4865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4128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9378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9379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9380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2630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4505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9381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2630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2516</v>
      </c>
      <c r="D390" s="229" t="s">
        <v>245</v>
      </c>
      <c r="E390" s="230" t="s">
        <v>4868</v>
      </c>
      <c r="F390" s="231" t="s">
        <v>4869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9382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4871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4128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9366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9383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2524</v>
      </c>
      <c r="D396" s="229" t="s">
        <v>245</v>
      </c>
      <c r="E396" s="230" t="s">
        <v>4874</v>
      </c>
      <c r="F396" s="231" t="s">
        <v>4875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9384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4877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4128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9368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2446</v>
      </c>
      <c r="D400" s="229" t="s">
        <v>245</v>
      </c>
      <c r="E400" s="230" t="s">
        <v>4878</v>
      </c>
      <c r="F400" s="231" t="s">
        <v>4879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9385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4881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4128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9370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2535</v>
      </c>
      <c r="D404" s="229" t="s">
        <v>245</v>
      </c>
      <c r="E404" s="230" t="s">
        <v>4891</v>
      </c>
      <c r="F404" s="231" t="s">
        <v>4892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9386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4894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4126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9387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2681</v>
      </c>
      <c r="D409" s="229" t="s">
        <v>245</v>
      </c>
      <c r="E409" s="230" t="s">
        <v>4896</v>
      </c>
      <c r="F409" s="231" t="s">
        <v>4897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9388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4899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4126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9389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4251</v>
      </c>
      <c r="D414" s="229" t="s">
        <v>245</v>
      </c>
      <c r="E414" s="230" t="s">
        <v>4901</v>
      </c>
      <c r="F414" s="231" t="s">
        <v>4902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9390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4904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4126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9391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3249</v>
      </c>
      <c r="D419" s="229" t="s">
        <v>245</v>
      </c>
      <c r="E419" s="230" t="s">
        <v>4907</v>
      </c>
      <c r="F419" s="231" t="s">
        <v>4908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9392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4910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4126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9393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4911</v>
      </c>
      <c r="F423" s="231" t="s">
        <v>4912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9394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4914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4126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4916</v>
      </c>
      <c r="F427" s="231" t="s">
        <v>4917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9395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4919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4128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9396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4505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9292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4921</v>
      </c>
      <c r="F434" s="231" t="s">
        <v>4922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9397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4924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4128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9398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4925</v>
      </c>
      <c r="F439" s="231" t="s">
        <v>4926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9399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4928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4128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9400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2630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4505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9401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2630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4930</v>
      </c>
      <c r="F448" s="231" t="s">
        <v>4931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9402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4933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4128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9403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2630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4505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9404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2630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4936</v>
      </c>
      <c r="F457" s="231" t="s">
        <v>4937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9405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4939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4128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9393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4942</v>
      </c>
      <c r="F461" s="231" t="s">
        <v>4943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9406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4945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4128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3002</v>
      </c>
      <c r="D465" s="229" t="s">
        <v>245</v>
      </c>
      <c r="E465" s="230" t="s">
        <v>4951</v>
      </c>
      <c r="F465" s="231" t="s">
        <v>4952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9407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4954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9408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4976</v>
      </c>
      <c r="F469" s="231" t="s">
        <v>4977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9409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4979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4980</v>
      </c>
      <c r="F471" s="231" t="s">
        <v>4981</v>
      </c>
      <c r="G471" s="232" t="s">
        <v>4982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9410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4984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4989</v>
      </c>
      <c r="F473" s="231" t="s">
        <v>4990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9411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4992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4993</v>
      </c>
      <c r="F475" s="231" t="s">
        <v>4994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9412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4996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4997</v>
      </c>
      <c r="F477" s="231" t="s">
        <v>4998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9413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5000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9414</v>
      </c>
      <c r="F479" s="231" t="s">
        <v>9415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9416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9417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5033</v>
      </c>
      <c r="F481" s="231" t="s">
        <v>5034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9418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5036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9419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5038</v>
      </c>
      <c r="F484" s="231" t="s">
        <v>5039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9420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5041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5037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5043</v>
      </c>
      <c r="F487" s="231" t="s">
        <v>5044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9421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5046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5047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9422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5049</v>
      </c>
      <c r="F492" s="231" t="s">
        <v>5050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9423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5052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9424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5069</v>
      </c>
      <c r="F495" s="231" t="s">
        <v>5070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9425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5072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5077</v>
      </c>
      <c r="F497" s="231" t="s">
        <v>5078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9426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5080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5081</v>
      </c>
      <c r="F499" s="231" t="s">
        <v>5082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9427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5084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5085</v>
      </c>
      <c r="F501" s="231" t="s">
        <v>5086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9428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5088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5089</v>
      </c>
      <c r="F503" s="227" t="s">
        <v>5090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5091</v>
      </c>
      <c r="F504" s="231" t="s">
        <v>5092</v>
      </c>
      <c r="G504" s="232" t="s">
        <v>3057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9429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5094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5095</v>
      </c>
      <c r="F506" s="283" t="s">
        <v>5096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9430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5096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5098</v>
      </c>
      <c r="F508" s="231" t="s">
        <v>5099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9431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5101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5102</v>
      </c>
      <c r="F511" s="231" t="s">
        <v>5103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9432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5105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9433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5108</v>
      </c>
      <c r="F514" s="283" t="s">
        <v>5109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9434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5109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9433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5111</v>
      </c>
      <c r="F517" s="231" t="s">
        <v>5112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9435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5114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9433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9436</v>
      </c>
      <c r="F520" s="283" t="s">
        <v>9437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9438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9437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9433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5118</v>
      </c>
      <c r="F523" s="231" t="s">
        <v>5119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9439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5121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9440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5123</v>
      </c>
      <c r="F526" s="283" t="s">
        <v>5124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9441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5124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9440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5127</v>
      </c>
      <c r="F529" s="283" t="s">
        <v>5128</v>
      </c>
      <c r="G529" s="284" t="s">
        <v>1614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9442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5128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9440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5130</v>
      </c>
      <c r="F532" s="231" t="s">
        <v>5131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9443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5133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9440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9433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2256</v>
      </c>
      <c r="D537" s="281" t="s">
        <v>478</v>
      </c>
      <c r="E537" s="282" t="s">
        <v>5134</v>
      </c>
      <c r="F537" s="283" t="s">
        <v>5135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9444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5135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9440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9433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2262</v>
      </c>
      <c r="D542" s="281" t="s">
        <v>478</v>
      </c>
      <c r="E542" s="282" t="s">
        <v>5140</v>
      </c>
      <c r="F542" s="283" t="s">
        <v>5141</v>
      </c>
      <c r="G542" s="284" t="s">
        <v>1614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9445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5141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9440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9433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2269</v>
      </c>
      <c r="D547" s="229" t="s">
        <v>245</v>
      </c>
      <c r="E547" s="230" t="s">
        <v>5143</v>
      </c>
      <c r="F547" s="231" t="s">
        <v>5144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9446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5146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5365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2187</v>
      </c>
      <c r="D550" s="281" t="s">
        <v>478</v>
      </c>
      <c r="E550" s="282" t="s">
        <v>5148</v>
      </c>
      <c r="F550" s="283" t="s">
        <v>5149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9447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5149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5151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5365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5152</v>
      </c>
      <c r="F554" s="283" t="s">
        <v>5153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9448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5153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5365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5155</v>
      </c>
      <c r="F557" s="283" t="s">
        <v>5156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9449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5156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5365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5159</v>
      </c>
      <c r="F560" s="231" t="s">
        <v>5160</v>
      </c>
      <c r="G560" s="232" t="s">
        <v>3057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9450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5162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9451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9452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9453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5166</v>
      </c>
      <c r="F566" s="283" t="s">
        <v>5167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9454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5167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9451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9452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5172</v>
      </c>
      <c r="F571" s="283" t="s">
        <v>5173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9455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5173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9453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5175</v>
      </c>
      <c r="F574" s="283" t="s">
        <v>5176</v>
      </c>
      <c r="G574" s="284" t="s">
        <v>1614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9456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5176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9451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9452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9453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5179</v>
      </c>
      <c r="F580" s="231" t="s">
        <v>5180</v>
      </c>
      <c r="G580" s="232" t="s">
        <v>3057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9457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5182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9458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9459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9460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9461</v>
      </c>
      <c r="F586" s="283" t="s">
        <v>9462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9463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9462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9459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9464</v>
      </c>
      <c r="F589" s="283" t="s">
        <v>9465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9466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9465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9458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5186</v>
      </c>
      <c r="F592" s="283" t="s">
        <v>5187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9467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5187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9460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5195</v>
      </c>
      <c r="F595" s="231" t="s">
        <v>5196</v>
      </c>
      <c r="G595" s="232" t="s">
        <v>3057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9468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5198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9459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9469</v>
      </c>
      <c r="F598" s="283" t="s">
        <v>9470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9471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9470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9459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5202</v>
      </c>
      <c r="F601" s="231" t="s">
        <v>5203</v>
      </c>
      <c r="G601" s="232" t="s">
        <v>3057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9472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5205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9458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9473</v>
      </c>
      <c r="F604" s="283" t="s">
        <v>9474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9475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9474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9458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5234</v>
      </c>
      <c r="F607" s="231" t="s">
        <v>5235</v>
      </c>
      <c r="G607" s="232" t="s">
        <v>3057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9476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5237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9477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9478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5240</v>
      </c>
      <c r="F612" s="283" t="s">
        <v>5241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9479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5241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9477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9480</v>
      </c>
      <c r="F615" s="283" t="s">
        <v>9481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9482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9481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9478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5246</v>
      </c>
      <c r="F618" s="231" t="s">
        <v>5247</v>
      </c>
      <c r="G618" s="232" t="s">
        <v>3057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9483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5249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9484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9485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5252</v>
      </c>
      <c r="F623" s="283" t="s">
        <v>5253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9486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5253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9484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5255</v>
      </c>
      <c r="F626" s="283" t="s">
        <v>5256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9487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5256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9484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2058</v>
      </c>
      <c r="D629" s="281" t="s">
        <v>478</v>
      </c>
      <c r="E629" s="282" t="s">
        <v>9488</v>
      </c>
      <c r="F629" s="283" t="s">
        <v>9489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9490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9489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9485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2067</v>
      </c>
      <c r="D632" s="229" t="s">
        <v>245</v>
      </c>
      <c r="E632" s="230" t="s">
        <v>9491</v>
      </c>
      <c r="F632" s="231" t="s">
        <v>9492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9493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9494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9495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2086</v>
      </c>
      <c r="D635" s="229" t="s">
        <v>245</v>
      </c>
      <c r="E635" s="230" t="s">
        <v>5258</v>
      </c>
      <c r="F635" s="231" t="s">
        <v>5259</v>
      </c>
      <c r="G635" s="232" t="s">
        <v>3057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9496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5261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9440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9433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9497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9498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9499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9500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9501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9502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2092</v>
      </c>
      <c r="D646" s="281" t="s">
        <v>478</v>
      </c>
      <c r="E646" s="282" t="s">
        <v>5267</v>
      </c>
      <c r="F646" s="283" t="s">
        <v>5268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9503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5268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9440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9433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2296</v>
      </c>
      <c r="D651" s="281" t="s">
        <v>478</v>
      </c>
      <c r="E651" s="282" t="s">
        <v>5270</v>
      </c>
      <c r="F651" s="283" t="s">
        <v>5271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9504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5271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9497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9498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9499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9500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9501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9502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2309</v>
      </c>
      <c r="D660" s="281" t="s">
        <v>478</v>
      </c>
      <c r="E660" s="282" t="s">
        <v>5273</v>
      </c>
      <c r="F660" s="283" t="s">
        <v>5274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9505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5274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9440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9433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2315</v>
      </c>
      <c r="D665" s="281" t="s">
        <v>478</v>
      </c>
      <c r="E665" s="282" t="s">
        <v>5276</v>
      </c>
      <c r="F665" s="283" t="s">
        <v>5277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9506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9451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9452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9453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9477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9478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9485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2949</v>
      </c>
      <c r="D674" s="229" t="s">
        <v>245</v>
      </c>
      <c r="E674" s="230" t="s">
        <v>5279</v>
      </c>
      <c r="F674" s="231" t="s">
        <v>5280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9507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5282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9484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2338</v>
      </c>
      <c r="D677" s="281" t="s">
        <v>478</v>
      </c>
      <c r="E677" s="282" t="s">
        <v>5283</v>
      </c>
      <c r="F677" s="283" t="s">
        <v>5284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9508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5284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5286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9484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2350</v>
      </c>
      <c r="D681" s="229" t="s">
        <v>245</v>
      </c>
      <c r="E681" s="230" t="s">
        <v>5287</v>
      </c>
      <c r="F681" s="231" t="s">
        <v>5288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9509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5290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9452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9477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9478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9485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2356</v>
      </c>
      <c r="D688" s="281" t="s">
        <v>478</v>
      </c>
      <c r="E688" s="282" t="s">
        <v>9510</v>
      </c>
      <c r="F688" s="283" t="s">
        <v>9511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9512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9511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5286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9452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9478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5291</v>
      </c>
      <c r="F694" s="283" t="s">
        <v>5292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9513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5292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5286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9477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9485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1794</v>
      </c>
      <c r="D700" s="229" t="s">
        <v>245</v>
      </c>
      <c r="E700" s="230" t="s">
        <v>5294</v>
      </c>
      <c r="F700" s="231" t="s">
        <v>5295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9514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5297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9451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9453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1799</v>
      </c>
      <c r="D705" s="281" t="s">
        <v>478</v>
      </c>
      <c r="E705" s="282" t="s">
        <v>5298</v>
      </c>
      <c r="F705" s="283" t="s">
        <v>5299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9515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5299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5301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9451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9453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1804</v>
      </c>
      <c r="D711" s="229" t="s">
        <v>245</v>
      </c>
      <c r="E711" s="230" t="s">
        <v>5305</v>
      </c>
      <c r="F711" s="231" t="s">
        <v>5306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9516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5308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9458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9459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9460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9338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1809</v>
      </c>
      <c r="D718" s="281" t="s">
        <v>478</v>
      </c>
      <c r="E718" s="282" t="s">
        <v>5309</v>
      </c>
      <c r="F718" s="283" t="s">
        <v>5310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9517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5310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5312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9458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1814</v>
      </c>
      <c r="D722" s="281" t="s">
        <v>478</v>
      </c>
      <c r="E722" s="282" t="s">
        <v>9518</v>
      </c>
      <c r="F722" s="283" t="s">
        <v>9519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9520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9519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5312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9459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9460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9338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1818</v>
      </c>
      <c r="D729" s="229" t="s">
        <v>245</v>
      </c>
      <c r="E729" s="230" t="s">
        <v>5313</v>
      </c>
      <c r="F729" s="231" t="s">
        <v>5314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9521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5316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9451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9452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9453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1776</v>
      </c>
      <c r="D735" s="281" t="s">
        <v>478</v>
      </c>
      <c r="E735" s="282" t="s">
        <v>5317</v>
      </c>
      <c r="F735" s="283" t="s">
        <v>5318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9522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5318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9451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9452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9453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5320</v>
      </c>
      <c r="F741" s="231" t="s">
        <v>5321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9523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5323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9477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9485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5324</v>
      </c>
      <c r="F746" s="283" t="s">
        <v>5325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9524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5325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9477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9485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1783</v>
      </c>
      <c r="D751" s="229" t="s">
        <v>245</v>
      </c>
      <c r="E751" s="230" t="s">
        <v>5327</v>
      </c>
      <c r="F751" s="231" t="s">
        <v>5328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9525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5330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9458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9459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9460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5331</v>
      </c>
      <c r="F757" s="231" t="s">
        <v>5332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9526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5334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9451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9452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9453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2132</v>
      </c>
      <c r="D763" s="281" t="s">
        <v>478</v>
      </c>
      <c r="E763" s="282" t="s">
        <v>5335</v>
      </c>
      <c r="F763" s="283" t="s">
        <v>5336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9527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5336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9451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9452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9453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5341</v>
      </c>
      <c r="F769" s="231" t="s">
        <v>5342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9528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5344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9477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9485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1788</v>
      </c>
      <c r="D774" s="281" t="s">
        <v>478</v>
      </c>
      <c r="E774" s="282" t="s">
        <v>5345</v>
      </c>
      <c r="F774" s="283" t="s">
        <v>5346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9529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5346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9477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9485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2138</v>
      </c>
      <c r="D779" s="229" t="s">
        <v>245</v>
      </c>
      <c r="E779" s="230" t="s">
        <v>5348</v>
      </c>
      <c r="F779" s="231" t="s">
        <v>5349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9530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5351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9478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2105</v>
      </c>
      <c r="D782" s="281" t="s">
        <v>478</v>
      </c>
      <c r="E782" s="282" t="s">
        <v>5352</v>
      </c>
      <c r="F782" s="283" t="s">
        <v>5353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9531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5353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9478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2114</v>
      </c>
      <c r="D785" s="229" t="s">
        <v>245</v>
      </c>
      <c r="E785" s="230" t="s">
        <v>5355</v>
      </c>
      <c r="F785" s="231" t="s">
        <v>5356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9532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5358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5359</v>
      </c>
      <c r="F787" s="227" t="s">
        <v>5360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2120</v>
      </c>
      <c r="D788" s="229" t="s">
        <v>245</v>
      </c>
      <c r="E788" s="230" t="s">
        <v>5366</v>
      </c>
      <c r="F788" s="231" t="s">
        <v>5367</v>
      </c>
      <c r="G788" s="232" t="s">
        <v>3057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9533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5369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9440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2126</v>
      </c>
      <c r="D791" s="229" t="s">
        <v>245</v>
      </c>
      <c r="E791" s="230" t="s">
        <v>5370</v>
      </c>
      <c r="F791" s="231" t="s">
        <v>5371</v>
      </c>
      <c r="G791" s="232" t="s">
        <v>3057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9534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5373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9440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2143</v>
      </c>
      <c r="D794" s="229" t="s">
        <v>245</v>
      </c>
      <c r="E794" s="230" t="s">
        <v>5374</v>
      </c>
      <c r="F794" s="231" t="s">
        <v>5375</v>
      </c>
      <c r="G794" s="232" t="s">
        <v>3057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9535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5377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9440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2149</v>
      </c>
      <c r="D797" s="229" t="s">
        <v>245</v>
      </c>
      <c r="E797" s="230" t="s">
        <v>5378</v>
      </c>
      <c r="F797" s="231" t="s">
        <v>5379</v>
      </c>
      <c r="G797" s="232" t="s">
        <v>3057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9536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5381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9440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2154</v>
      </c>
      <c r="D800" s="281" t="s">
        <v>478</v>
      </c>
      <c r="E800" s="282" t="s">
        <v>5382</v>
      </c>
      <c r="F800" s="283" t="s">
        <v>5383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9537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5383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9440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2163</v>
      </c>
      <c r="D803" s="229" t="s">
        <v>245</v>
      </c>
      <c r="E803" s="230" t="s">
        <v>5385</v>
      </c>
      <c r="F803" s="231" t="s">
        <v>5386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9538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5388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5389</v>
      </c>
      <c r="F805" s="227" t="s">
        <v>5390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2073</v>
      </c>
      <c r="D806" s="229" t="s">
        <v>245</v>
      </c>
      <c r="E806" s="230" t="s">
        <v>9539</v>
      </c>
      <c r="F806" s="231" t="s">
        <v>9540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9541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9540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9542</v>
      </c>
      <c r="F808" s="231" t="s">
        <v>9543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9544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9543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9545</v>
      </c>
      <c r="F810" s="231" t="s">
        <v>9546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9547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9546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9548</v>
      </c>
      <c r="F812" s="231" t="s">
        <v>9549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9550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9549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9551</v>
      </c>
      <c r="F814" s="231" t="s">
        <v>9552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9553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9552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5423</v>
      </c>
      <c r="F816" s="231" t="s">
        <v>5424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9554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5426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5444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5446</v>
      </c>
      <c r="F819" s="231" t="s">
        <v>5447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9555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5449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2197</v>
      </c>
      <c r="D821" s="281" t="s">
        <v>478</v>
      </c>
      <c r="E821" s="282" t="s">
        <v>5451</v>
      </c>
      <c r="F821" s="283" t="s">
        <v>5452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9556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5452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2205</v>
      </c>
      <c r="D823" s="229" t="s">
        <v>245</v>
      </c>
      <c r="E823" s="230" t="s">
        <v>5455</v>
      </c>
      <c r="F823" s="231" t="s">
        <v>5456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9557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5458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2211</v>
      </c>
      <c r="D825" s="281" t="s">
        <v>478</v>
      </c>
      <c r="E825" s="282" t="s">
        <v>5460</v>
      </c>
      <c r="F825" s="283" t="s">
        <v>5461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9558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5461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2217</v>
      </c>
      <c r="D827" s="229" t="s">
        <v>245</v>
      </c>
      <c r="E827" s="230" t="s">
        <v>5464</v>
      </c>
      <c r="F827" s="231" t="s">
        <v>5465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9559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5467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2228</v>
      </c>
      <c r="D829" s="281" t="s">
        <v>478</v>
      </c>
      <c r="E829" s="282" t="s">
        <v>5469</v>
      </c>
      <c r="F829" s="283" t="s">
        <v>5470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9560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5470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1845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9561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2234</v>
      </c>
      <c r="D833" s="229" t="s">
        <v>245</v>
      </c>
      <c r="E833" s="230" t="s">
        <v>5474</v>
      </c>
      <c r="F833" s="231" t="s">
        <v>5475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9562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5477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2239</v>
      </c>
      <c r="D836" s="229" t="s">
        <v>245</v>
      </c>
      <c r="E836" s="230" t="s">
        <v>5479</v>
      </c>
      <c r="F836" s="231" t="s">
        <v>5480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9563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5482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2245</v>
      </c>
      <c r="D838" s="281" t="s">
        <v>478</v>
      </c>
      <c r="E838" s="282" t="s">
        <v>5484</v>
      </c>
      <c r="F838" s="283" t="s">
        <v>5485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9564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5485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2250</v>
      </c>
      <c r="D840" s="229" t="s">
        <v>245</v>
      </c>
      <c r="E840" s="230" t="s">
        <v>5498</v>
      </c>
      <c r="F840" s="231" t="s">
        <v>5499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9565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5501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1718</v>
      </c>
      <c r="F842" s="227" t="s">
        <v>1719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2222</v>
      </c>
      <c r="D843" s="229" t="s">
        <v>245</v>
      </c>
      <c r="E843" s="230" t="s">
        <v>5503</v>
      </c>
      <c r="F843" s="231" t="s">
        <v>5504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9566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5506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9567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9568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5511</v>
      </c>
      <c r="F848" s="283" t="s">
        <v>5512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9569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5512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9570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5516</v>
      </c>
      <c r="F851" s="283" t="s">
        <v>5517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9571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5517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9572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5526</v>
      </c>
      <c r="F854" s="231" t="s">
        <v>5527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9573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5529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hCZgFCh4RiqqetWn9U0wTwSdX7AZ5BWT+kPvTjEjMF5zYTUmeuFmEzQpayO/M9Mux2AoY9HB96tIbybBaaomSQ==" hashValue="ciLqWJlTrhI+hyptLoeXVHms84cCqjtaTNeZ74NrvX/9T4FIFU/mIKyvw0QATE6AfDifMX0a5kBjI5uhqvdIEQ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9575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8796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9574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9576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9577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9578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9579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9580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9581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9582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9583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9584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9585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9586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9587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9588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9589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9590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5595</v>
      </c>
      <c r="F169" s="231" t="s">
        <v>5596</v>
      </c>
      <c r="G169" s="232" t="s">
        <v>3057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9591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5596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2474</v>
      </c>
      <c r="D171" s="229" t="s">
        <v>245</v>
      </c>
      <c r="E171" s="230" t="s">
        <v>5599</v>
      </c>
      <c r="F171" s="231" t="s">
        <v>5600</v>
      </c>
      <c r="G171" s="232" t="s">
        <v>3057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9592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2479</v>
      </c>
      <c r="D173" s="229" t="s">
        <v>245</v>
      </c>
      <c r="E173" s="230" t="s">
        <v>5602</v>
      </c>
      <c r="F173" s="231" t="s">
        <v>5603</v>
      </c>
      <c r="G173" s="232" t="s">
        <v>3057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9593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1834</v>
      </c>
      <c r="D175" s="229" t="s">
        <v>245</v>
      </c>
      <c r="E175" s="230" t="s">
        <v>5605</v>
      </c>
      <c r="F175" s="231" t="s">
        <v>5606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9594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1845</v>
      </c>
      <c r="D177" s="229" t="s">
        <v>245</v>
      </c>
      <c r="E177" s="230" t="s">
        <v>5608</v>
      </c>
      <c r="F177" s="231" t="s">
        <v>5609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9595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5611</v>
      </c>
      <c r="F179" s="231" t="s">
        <v>5612</v>
      </c>
      <c r="G179" s="232" t="s">
        <v>3571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9596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5614</v>
      </c>
      <c r="F181" s="227" t="s">
        <v>5615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2328</v>
      </c>
      <c r="D182" s="229" t="s">
        <v>245</v>
      </c>
      <c r="E182" s="230" t="s">
        <v>5616</v>
      </c>
      <c r="F182" s="231" t="s">
        <v>5617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9597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5617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1622</v>
      </c>
      <c r="D184" s="229" t="s">
        <v>245</v>
      </c>
      <c r="E184" s="230" t="s">
        <v>5619</v>
      </c>
      <c r="F184" s="231" t="s">
        <v>5620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9598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5620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1629</v>
      </c>
      <c r="D186" s="229" t="s">
        <v>245</v>
      </c>
      <c r="E186" s="230" t="s">
        <v>5622</v>
      </c>
      <c r="F186" s="231" t="s">
        <v>5623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9599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5625</v>
      </c>
      <c r="F188" s="231" t="s">
        <v>5626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9600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1693</v>
      </c>
      <c r="D190" s="229" t="s">
        <v>245</v>
      </c>
      <c r="E190" s="230" t="s">
        <v>5628</v>
      </c>
      <c r="F190" s="231" t="s">
        <v>5629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9601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5631</v>
      </c>
      <c r="F192" s="231" t="s">
        <v>5632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9602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5634</v>
      </c>
      <c r="F194" s="231" t="s">
        <v>5635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9603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5637</v>
      </c>
      <c r="F196" s="231" t="s">
        <v>5638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9604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5640</v>
      </c>
      <c r="F198" s="231" t="s">
        <v>5641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9605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5643</v>
      </c>
      <c r="F200" s="231" t="s">
        <v>5644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9606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5644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5646</v>
      </c>
      <c r="F202" s="231" t="s">
        <v>5647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9607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5649</v>
      </c>
      <c r="F204" s="231" t="s">
        <v>5650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9608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2334</v>
      </c>
      <c r="D206" s="229" t="s">
        <v>245</v>
      </c>
      <c r="E206" s="230" t="s">
        <v>5652</v>
      </c>
      <c r="F206" s="231" t="s">
        <v>5653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9609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5655</v>
      </c>
      <c r="F208" s="231" t="s">
        <v>5656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9610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5658</v>
      </c>
      <c r="F210" s="231" t="s">
        <v>5659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9611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5661</v>
      </c>
      <c r="F212" s="231" t="s">
        <v>5662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9612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5664</v>
      </c>
      <c r="F214" s="231" t="s">
        <v>5665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9613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5665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5667</v>
      </c>
      <c r="F216" s="231" t="s">
        <v>5668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9614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5670</v>
      </c>
      <c r="F218" s="231" t="s">
        <v>5671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9615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5673</v>
      </c>
      <c r="F220" s="231" t="s">
        <v>5674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9616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5674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5676</v>
      </c>
      <c r="F222" s="231" t="s">
        <v>5677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9617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5679</v>
      </c>
      <c r="F224" s="231" t="s">
        <v>5680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9618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1699</v>
      </c>
      <c r="D226" s="229" t="s">
        <v>245</v>
      </c>
      <c r="E226" s="230" t="s">
        <v>5682</v>
      </c>
      <c r="F226" s="231" t="s">
        <v>5683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9619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5685</v>
      </c>
      <c r="F228" s="231" t="s">
        <v>5686</v>
      </c>
      <c r="G228" s="232" t="s">
        <v>3571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9620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5427</v>
      </c>
      <c r="F230" s="227" t="s">
        <v>5428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5688</v>
      </c>
      <c r="F231" s="231" t="s">
        <v>5689</v>
      </c>
      <c r="G231" s="232" t="s">
        <v>3057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9621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5689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5691</v>
      </c>
      <c r="F233" s="231" t="s">
        <v>5692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9622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5692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5694</v>
      </c>
      <c r="F235" s="231" t="s">
        <v>5695</v>
      </c>
      <c r="G235" s="232" t="s">
        <v>3057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9623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5695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5697</v>
      </c>
      <c r="F237" s="231" t="s">
        <v>5698</v>
      </c>
      <c r="G237" s="232" t="s">
        <v>3057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9624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5700</v>
      </c>
      <c r="F239" s="231" t="s">
        <v>5701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9625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5703</v>
      </c>
      <c r="F241" s="231" t="s">
        <v>5704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9626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5704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5706</v>
      </c>
      <c r="F243" s="231" t="s">
        <v>5707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9627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5709</v>
      </c>
      <c r="F245" s="231" t="s">
        <v>5710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9628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5712</v>
      </c>
      <c r="F247" s="231" t="s">
        <v>5713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9629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2439</v>
      </c>
      <c r="D249" s="229" t="s">
        <v>245</v>
      </c>
      <c r="E249" s="230" t="s">
        <v>5715</v>
      </c>
      <c r="F249" s="231" t="s">
        <v>5716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9630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2503</v>
      </c>
      <c r="D251" s="229" t="s">
        <v>245</v>
      </c>
      <c r="E251" s="230" t="s">
        <v>5718</v>
      </c>
      <c r="F251" s="231" t="s">
        <v>5719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9631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2509</v>
      </c>
      <c r="D253" s="229" t="s">
        <v>245</v>
      </c>
      <c r="E253" s="230" t="s">
        <v>5721</v>
      </c>
      <c r="F253" s="231" t="s">
        <v>5722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9632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2516</v>
      </c>
      <c r="D255" s="229" t="s">
        <v>245</v>
      </c>
      <c r="E255" s="230" t="s">
        <v>5724</v>
      </c>
      <c r="F255" s="231" t="s">
        <v>5725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9633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5725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2524</v>
      </c>
      <c r="D257" s="229" t="s">
        <v>245</v>
      </c>
      <c r="E257" s="230" t="s">
        <v>5727</v>
      </c>
      <c r="F257" s="231" t="s">
        <v>5728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9634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2446</v>
      </c>
      <c r="D259" s="229" t="s">
        <v>245</v>
      </c>
      <c r="E259" s="230" t="s">
        <v>5730</v>
      </c>
      <c r="F259" s="231" t="s">
        <v>5731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9635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2535</v>
      </c>
      <c r="D261" s="229" t="s">
        <v>245</v>
      </c>
      <c r="E261" s="230" t="s">
        <v>5733</v>
      </c>
      <c r="F261" s="231" t="s">
        <v>5734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9636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2681</v>
      </c>
      <c r="D263" s="229" t="s">
        <v>245</v>
      </c>
      <c r="E263" s="230" t="s">
        <v>5736</v>
      </c>
      <c r="F263" s="231" t="s">
        <v>5737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9637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4251</v>
      </c>
      <c r="D265" s="229" t="s">
        <v>245</v>
      </c>
      <c r="E265" s="230" t="s">
        <v>5739</v>
      </c>
      <c r="F265" s="231" t="s">
        <v>5740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9638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3249</v>
      </c>
      <c r="D267" s="229" t="s">
        <v>245</v>
      </c>
      <c r="E267" s="230" t="s">
        <v>5742</v>
      </c>
      <c r="F267" s="231" t="s">
        <v>5743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9639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5745</v>
      </c>
      <c r="F269" s="231" t="s">
        <v>5746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9640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5748</v>
      </c>
      <c r="F271" s="231" t="s">
        <v>5749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9641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5751</v>
      </c>
      <c r="F273" s="231" t="s">
        <v>5752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9642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5754</v>
      </c>
      <c r="F275" s="283" t="s">
        <v>5755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9643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5757</v>
      </c>
      <c r="F277" s="283" t="s">
        <v>5758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9644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5760</v>
      </c>
      <c r="F279" s="283" t="s">
        <v>5761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9645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5763</v>
      </c>
      <c r="F281" s="283" t="s">
        <v>5764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9646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5764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3002</v>
      </c>
      <c r="D283" s="229" t="s">
        <v>245</v>
      </c>
      <c r="E283" s="230" t="s">
        <v>5766</v>
      </c>
      <c r="F283" s="231" t="s">
        <v>5767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9647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5769</v>
      </c>
      <c r="F285" s="231" t="s">
        <v>5770</v>
      </c>
      <c r="G285" s="232" t="s">
        <v>3571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9648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5772</v>
      </c>
      <c r="F287" s="227" t="s">
        <v>5773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5774</v>
      </c>
      <c r="F288" s="231" t="s">
        <v>5775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9649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5775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5777</v>
      </c>
      <c r="F290" s="231" t="s">
        <v>5778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9650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5778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5780</v>
      </c>
      <c r="F292" s="231" t="s">
        <v>5781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9651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5783</v>
      </c>
      <c r="F294" s="231" t="s">
        <v>5784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9652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5784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9653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5789</v>
      </c>
      <c r="F298" s="231" t="s">
        <v>5790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9654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5792</v>
      </c>
      <c r="F300" s="231" t="s">
        <v>5793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9655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5795</v>
      </c>
      <c r="F302" s="231" t="s">
        <v>5796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9656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5798</v>
      </c>
      <c r="F304" s="231" t="s">
        <v>5799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9657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5801</v>
      </c>
      <c r="F306" s="231" t="s">
        <v>5802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9658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5804</v>
      </c>
      <c r="F308" s="231" t="s">
        <v>5805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9659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5807</v>
      </c>
      <c r="F310" s="231" t="s">
        <v>5808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9660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5810</v>
      </c>
      <c r="F312" s="231" t="s">
        <v>5811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9661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5813</v>
      </c>
      <c r="F314" s="231" t="s">
        <v>5814</v>
      </c>
      <c r="G314" s="232" t="s">
        <v>3571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9662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5814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5816</v>
      </c>
      <c r="F316" s="227" t="s">
        <v>5817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5818</v>
      </c>
      <c r="F317" s="231" t="s">
        <v>5819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9663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5819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5821</v>
      </c>
      <c r="F319" s="231" t="s">
        <v>5822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9664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5822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5824</v>
      </c>
      <c r="F321" s="231" t="s">
        <v>5825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9665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5825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5827</v>
      </c>
      <c r="F323" s="231" t="s">
        <v>5828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9666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5830</v>
      </c>
      <c r="F325" s="231" t="s">
        <v>5831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9667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5833</v>
      </c>
      <c r="F327" s="231" t="s">
        <v>5834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9668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5834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5836</v>
      </c>
      <c r="F329" s="231" t="s">
        <v>5837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9669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5839</v>
      </c>
      <c r="F331" s="231" t="s">
        <v>5840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9670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5842</v>
      </c>
      <c r="F333" s="231" t="s">
        <v>5843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9671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5845</v>
      </c>
      <c r="F335" s="231" t="s">
        <v>5846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9672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5848</v>
      </c>
      <c r="F337" s="231" t="s">
        <v>5849</v>
      </c>
      <c r="G337" s="232" t="s">
        <v>3571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9673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2281</v>
      </c>
      <c r="F339" s="227" t="s">
        <v>2282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2262</v>
      </c>
      <c r="D340" s="229" t="s">
        <v>245</v>
      </c>
      <c r="E340" s="230" t="s">
        <v>5851</v>
      </c>
      <c r="F340" s="231" t="s">
        <v>5852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9674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2269</v>
      </c>
      <c r="D342" s="229" t="s">
        <v>245</v>
      </c>
      <c r="E342" s="230" t="s">
        <v>5854</v>
      </c>
      <c r="F342" s="231" t="s">
        <v>5855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9675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5855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2187</v>
      </c>
      <c r="D344" s="229" t="s">
        <v>245</v>
      </c>
      <c r="E344" s="230" t="s">
        <v>5857</v>
      </c>
      <c r="F344" s="231" t="s">
        <v>5858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9676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5860</v>
      </c>
      <c r="F346" s="231" t="s">
        <v>5861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9677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5863</v>
      </c>
      <c r="F348" s="231" t="s">
        <v>5864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9678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5864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5866</v>
      </c>
      <c r="F350" s="231" t="s">
        <v>5867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9679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5869</v>
      </c>
      <c r="F352" s="231" t="s">
        <v>5870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9680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5872</v>
      </c>
      <c r="F354" s="231" t="s">
        <v>5873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9681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5875</v>
      </c>
      <c r="F356" s="216" t="s">
        <v>5876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5877</v>
      </c>
      <c r="F357" s="231" t="s">
        <v>5878</v>
      </c>
      <c r="G357" s="232" t="s">
        <v>5879</v>
      </c>
      <c r="H357" s="233">
        <v>0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5880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5880</v>
      </c>
      <c r="BM357" s="240" t="s">
        <v>9682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5878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5882</v>
      </c>
      <c r="F359" s="231" t="s">
        <v>5883</v>
      </c>
      <c r="G359" s="232" t="s">
        <v>5879</v>
      </c>
      <c r="H359" s="233">
        <v>0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5880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5880</v>
      </c>
      <c r="BM359" s="240" t="s">
        <v>9683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5883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5885</v>
      </c>
      <c r="F361" s="231" t="s">
        <v>5886</v>
      </c>
      <c r="G361" s="232" t="s">
        <v>5887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9684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5886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5889</v>
      </c>
      <c r="F363" s="231" t="s">
        <v>5890</v>
      </c>
      <c r="G363" s="232" t="s">
        <v>5879</v>
      </c>
      <c r="H363" s="233">
        <v>0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9685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5890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6eeiIYnv1tcM45u+LOJobHhqZVnwk1+P/ZNW9NwWUxYDKsG+g0BCfmosIScc8Lhiy0JJHVw467+4WR9dZQLuCQ==" hashValue="6ja1Jgp86d2ns8qVXlV4DvZhr5YR+QvyvjLC79GB2+cDWhLbtzWcDO0MOOSAA9Yg0cMM2XPyTmGJEAjjoVYI9A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9686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8796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9574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9687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9688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9689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9690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9691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9692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9693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9694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9695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9696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9697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9698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9699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9700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9701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9702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9703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9704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9705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9706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9707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9708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9709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9710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9711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9712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9713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9714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9715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9716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9717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9718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9719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9720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9721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9722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9723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9724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9725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9726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9727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9728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9729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9730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9731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9732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9733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9734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9735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9736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9737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9738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9739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9740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9741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9742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9743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9744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9745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9746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9747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9748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9749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9750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9751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9752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9753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9754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9755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9756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9757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9758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9759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9760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9761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9762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9763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9764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9765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9766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9767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9768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9769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9770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9771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9772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9773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9774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9775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9776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9777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9778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9779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9780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9781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9782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9783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9784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9785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9786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9787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0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9788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9789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9790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IIgvi5Czrtn75OEe5ZgUB06dbePSbto3gT6CQXooQ/eYsWt1zcy2/x0vaC8vIN/5CCyqSk5Ig5bwHQ4OZgVNUQ==" hashValue="B9HC9aet2emFczeNtIjLXLWHIYVbrDkKPJJVS7LpBKa4QBTUoz8X2sgcgrSwpFP+HaPUy7XqiEsfl1wMmI5nrg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9574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9791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9574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8796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9574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9792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9793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9794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9795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9796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9797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9798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9799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9800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9801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9802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9803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2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9804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9805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0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9806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9807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9808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9809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4.5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9810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4.6349999999999998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9811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5.0599999999999996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9812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5.2119999999999997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9813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1.54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9814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1.5860000000000001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9815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0.62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9816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0.63900000000000001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9817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16.82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9818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17.324999999999999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9819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28.899999999999999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29.766999999999999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9821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2.7200000000000002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9822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2.802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9823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8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9824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8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9825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1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9826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1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9827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8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9828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9829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9830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1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9831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0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9832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0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9833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9834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0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9835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13.26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9836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14.586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9837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39.640000000000001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9838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43.603999999999999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9839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9840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3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9841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9842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8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9843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2.7200000000000002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9844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2.8559999999999999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9845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9846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3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9847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0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9848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9849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0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9850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9851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9852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NIo1JReiLwMsipodGQ+2aCZjrF8hZdDYZ9N1UehtH7BBrTipWis7JnKxb04yei0TdegC45m826k5KbmV/MqxzA==" hashValue="Yb+32z+rA4eFwhUEllDOnJVHl1Cc1eiTH2rBii0KSOMjf8Tu4eXzV+a1/DUpiT0TVPB/4gMIrEY6F9l8SirE0A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6403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6404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9854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9855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6408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9856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9857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9858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6412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9859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9860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6416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9861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9862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8796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5444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6453</v>
      </c>
      <c r="F136" s="227" t="s">
        <v>6454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9863</v>
      </c>
      <c r="F137" s="227" t="s">
        <v>9864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9865</v>
      </c>
      <c r="F138" s="231" t="s">
        <v>9866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9867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9869</v>
      </c>
      <c r="F140" s="283" t="s">
        <v>6469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9870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6469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9871</v>
      </c>
      <c r="F142" s="283" t="s">
        <v>6463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9872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6463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9873</v>
      </c>
      <c r="F144" s="231" t="s">
        <v>9874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9875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9876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9877</v>
      </c>
      <c r="F146" s="283" t="s">
        <v>9878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9879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9878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6477</v>
      </c>
      <c r="F148" s="231" t="s">
        <v>6478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9880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6480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9881</v>
      </c>
      <c r="F150" s="283" t="s">
        <v>9882</v>
      </c>
      <c r="G150" s="284" t="s">
        <v>6428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9883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9882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9884</v>
      </c>
      <c r="F152" s="231" t="s">
        <v>9885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9886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9887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9888</v>
      </c>
      <c r="F154" s="283" t="s">
        <v>9889</v>
      </c>
      <c r="G154" s="284" t="s">
        <v>6428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9890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9889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9891</v>
      </c>
      <c r="F156" s="227" t="s">
        <v>9892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6457</v>
      </c>
      <c r="F157" s="231" t="s">
        <v>6458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9893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6460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9894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9895</v>
      </c>
      <c r="F160" s="283" t="s">
        <v>6472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9896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6472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9897</v>
      </c>
      <c r="F162" s="283" t="s">
        <v>6469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9898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9899</v>
      </c>
      <c r="F164" s="283" t="s">
        <v>6493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9900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6493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9901</v>
      </c>
      <c r="F166" s="283" t="s">
        <v>6463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9902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6463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6504</v>
      </c>
      <c r="F168" s="227" t="s">
        <v>6505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9903</v>
      </c>
      <c r="F169" s="227" t="s">
        <v>9904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6508</v>
      </c>
      <c r="F170" s="231" t="s">
        <v>6509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9905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6511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6847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9906</v>
      </c>
      <c r="F173" s="283" t="s">
        <v>6514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9907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6514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2474</v>
      </c>
      <c r="D175" s="281" t="s">
        <v>478</v>
      </c>
      <c r="E175" s="282" t="s">
        <v>9908</v>
      </c>
      <c r="F175" s="283" t="s">
        <v>6520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9909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6520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2479</v>
      </c>
      <c r="D177" s="229" t="s">
        <v>245</v>
      </c>
      <c r="E177" s="230" t="s">
        <v>9910</v>
      </c>
      <c r="F177" s="231" t="s">
        <v>9911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9912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9913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3067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1834</v>
      </c>
      <c r="D180" s="281" t="s">
        <v>478</v>
      </c>
      <c r="E180" s="282" t="s">
        <v>9914</v>
      </c>
      <c r="F180" s="283" t="s">
        <v>9915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9916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9915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1845</v>
      </c>
      <c r="D182" s="229" t="s">
        <v>245</v>
      </c>
      <c r="E182" s="230" t="s">
        <v>6529</v>
      </c>
      <c r="F182" s="231" t="s">
        <v>6530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9917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6532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6533</v>
      </c>
      <c r="F185" s="283" t="s">
        <v>6534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9918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6534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2328</v>
      </c>
      <c r="D187" s="229" t="s">
        <v>245</v>
      </c>
      <c r="E187" s="230" t="s">
        <v>6536</v>
      </c>
      <c r="F187" s="231" t="s">
        <v>6537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9919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6539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1622</v>
      </c>
      <c r="D190" s="281" t="s">
        <v>478</v>
      </c>
      <c r="E190" s="282" t="s">
        <v>6541</v>
      </c>
      <c r="F190" s="283" t="s">
        <v>6542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6542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9921</v>
      </c>
      <c r="F192" s="227" t="s">
        <v>9922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1629</v>
      </c>
      <c r="D193" s="229" t="s">
        <v>245</v>
      </c>
      <c r="E193" s="230" t="s">
        <v>6508</v>
      </c>
      <c r="F193" s="231" t="s">
        <v>6509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9923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9924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9925</v>
      </c>
      <c r="F196" s="283" t="s">
        <v>6514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9926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6514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1693</v>
      </c>
      <c r="D198" s="281" t="s">
        <v>478</v>
      </c>
      <c r="E198" s="282" t="s">
        <v>9927</v>
      </c>
      <c r="F198" s="283" t="s">
        <v>6520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9928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6520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1699</v>
      </c>
      <c r="D200" s="229" t="s">
        <v>245</v>
      </c>
      <c r="E200" s="230" t="s">
        <v>9929</v>
      </c>
      <c r="F200" s="231" t="s">
        <v>9930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9931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9933</v>
      </c>
      <c r="F203" s="283" t="s">
        <v>9934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9935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9934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6529</v>
      </c>
      <c r="F205" s="231" t="s">
        <v>6530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9936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6532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6533</v>
      </c>
      <c r="F208" s="283" t="s">
        <v>6534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9937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6534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6536</v>
      </c>
      <c r="F210" s="231" t="s">
        <v>6537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9938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6539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4284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6541</v>
      </c>
      <c r="F213" s="283" t="s">
        <v>6542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9939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6542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6547</v>
      </c>
      <c r="F215" s="283" t="s">
        <v>6548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9940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6548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9941</v>
      </c>
      <c r="F217" s="227" t="s">
        <v>9942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6570</v>
      </c>
      <c r="F218" s="231" t="s">
        <v>6571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9943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9944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2334</v>
      </c>
      <c r="D221" s="281" t="s">
        <v>478</v>
      </c>
      <c r="E221" s="282" t="s">
        <v>9945</v>
      </c>
      <c r="F221" s="283" t="s">
        <v>9946</v>
      </c>
      <c r="G221" s="284" t="s">
        <v>6428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9947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9948</v>
      </c>
      <c r="F223" s="283" t="s">
        <v>9949</v>
      </c>
      <c r="G223" s="284" t="s">
        <v>6428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9950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9949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6508</v>
      </c>
      <c r="F225" s="231" t="s">
        <v>6509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9951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6511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9952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9953</v>
      </c>
      <c r="F228" s="283" t="s">
        <v>9954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9955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9954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9956</v>
      </c>
      <c r="F230" s="283" t="s">
        <v>9957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9958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9957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9959</v>
      </c>
      <c r="F232" s="283" t="s">
        <v>9960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9961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9960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9962</v>
      </c>
      <c r="F234" s="283" t="s">
        <v>9963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9964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9963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6508</v>
      </c>
      <c r="F236" s="231" t="s">
        <v>6509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9965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6511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9924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9966</v>
      </c>
      <c r="F239" s="283" t="s">
        <v>6520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9967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6520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6581</v>
      </c>
      <c r="F241" s="231" t="s">
        <v>6582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9968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6584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9969</v>
      </c>
      <c r="F244" s="283" t="s">
        <v>9970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9971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9970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9910</v>
      </c>
      <c r="F246" s="231" t="s">
        <v>9911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9972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9913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9973</v>
      </c>
      <c r="F248" s="283" t="s">
        <v>9915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9974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9915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9975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9976</v>
      </c>
      <c r="F251" s="231" t="s">
        <v>9977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9978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9979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9980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9981</v>
      </c>
      <c r="F254" s="283" t="s">
        <v>9982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9983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9982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9984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9985</v>
      </c>
      <c r="F257" s="283" t="s">
        <v>9986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9987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9986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9988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9989</v>
      </c>
      <c r="F260" s="231" t="s">
        <v>9990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9991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9992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9993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9994</v>
      </c>
      <c r="F263" s="283" t="s">
        <v>9995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9996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9995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9997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9998</v>
      </c>
      <c r="F266" s="283" t="s">
        <v>9999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10000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9999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10001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6599</v>
      </c>
      <c r="F269" s="231" t="s">
        <v>6600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10002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6602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2439</v>
      </c>
      <c r="D271" s="281" t="s">
        <v>478</v>
      </c>
      <c r="E271" s="282" t="s">
        <v>10003</v>
      </c>
      <c r="F271" s="283" t="s">
        <v>10004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10005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10004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2503</v>
      </c>
      <c r="D273" s="229" t="s">
        <v>245</v>
      </c>
      <c r="E273" s="230" t="s">
        <v>6606</v>
      </c>
      <c r="F273" s="231" t="s">
        <v>6607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10006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6609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2509</v>
      </c>
      <c r="D275" s="281" t="s">
        <v>478</v>
      </c>
      <c r="E275" s="282" t="s">
        <v>10007</v>
      </c>
      <c r="F275" s="283" t="s">
        <v>10008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10009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10008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2516</v>
      </c>
      <c r="D277" s="229" t="s">
        <v>245</v>
      </c>
      <c r="E277" s="230" t="s">
        <v>10010</v>
      </c>
      <c r="F277" s="231" t="s">
        <v>10011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10012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10013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10014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2524</v>
      </c>
      <c r="D280" s="281" t="s">
        <v>478</v>
      </c>
      <c r="E280" s="282" t="s">
        <v>10015</v>
      </c>
      <c r="F280" s="283" t="s">
        <v>10016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10017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10016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10018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10019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9561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6623</v>
      </c>
      <c r="F286" s="227" t="s">
        <v>6624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10020</v>
      </c>
      <c r="F287" s="227" t="s">
        <v>10021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2446</v>
      </c>
      <c r="D288" s="229" t="s">
        <v>245</v>
      </c>
      <c r="E288" s="230" t="s">
        <v>6627</v>
      </c>
      <c r="F288" s="231" t="s">
        <v>6628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10022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6630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10023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10024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2535</v>
      </c>
      <c r="D293" s="229" t="s">
        <v>245</v>
      </c>
      <c r="E293" s="230" t="s">
        <v>6633</v>
      </c>
      <c r="F293" s="231" t="s">
        <v>6634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10025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6636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10026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10027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2681</v>
      </c>
      <c r="D298" s="229" t="s">
        <v>245</v>
      </c>
      <c r="E298" s="230" t="s">
        <v>6639</v>
      </c>
      <c r="F298" s="231" t="s">
        <v>6640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10028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10029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4251</v>
      </c>
      <c r="D302" s="281" t="s">
        <v>478</v>
      </c>
      <c r="E302" s="282" t="s">
        <v>10030</v>
      </c>
      <c r="F302" s="283" t="s">
        <v>10031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10032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10031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3249</v>
      </c>
      <c r="D304" s="281" t="s">
        <v>478</v>
      </c>
      <c r="E304" s="282" t="s">
        <v>10033</v>
      </c>
      <c r="F304" s="283" t="s">
        <v>10034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10035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10036</v>
      </c>
      <c r="F306" s="283" t="s">
        <v>10037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10038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10037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10039</v>
      </c>
      <c r="F308" s="283" t="s">
        <v>10040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10041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10040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10042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10043</v>
      </c>
      <c r="F314" s="283" t="s">
        <v>10044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10045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10044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6697</v>
      </c>
      <c r="F316" s="231" t="s">
        <v>6698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10046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6700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4284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10047</v>
      </c>
      <c r="F320" s="283" t="s">
        <v>10048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10049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10048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10050</v>
      </c>
      <c r="F322" s="283" t="s">
        <v>10051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10052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10051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3002</v>
      </c>
      <c r="D324" s="229" t="s">
        <v>245</v>
      </c>
      <c r="E324" s="230" t="s">
        <v>6717</v>
      </c>
      <c r="F324" s="231" t="s">
        <v>6718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10053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6720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10054</v>
      </c>
      <c r="F328" s="283" t="s">
        <v>10055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10056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10055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6753</v>
      </c>
      <c r="F330" s="231" t="s">
        <v>6754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10057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10058</v>
      </c>
      <c r="F334" s="283" t="s">
        <v>10059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10060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10059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6765</v>
      </c>
      <c r="F336" s="231" t="s">
        <v>6766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10061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6768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10062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10063</v>
      </c>
      <c r="F340" s="283" t="s">
        <v>10064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10065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10064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10066</v>
      </c>
      <c r="F342" s="283" t="s">
        <v>10067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10068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10067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10069</v>
      </c>
      <c r="F344" s="283" t="s">
        <v>10070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10071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10070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6797</v>
      </c>
      <c r="F346" s="231" t="s">
        <v>6798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10072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6800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6801</v>
      </c>
      <c r="F348" s="231" t="s">
        <v>6802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10073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6804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10074</v>
      </c>
      <c r="F350" s="227" t="s">
        <v>10075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6627</v>
      </c>
      <c r="F351" s="231" t="s">
        <v>6628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10076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6630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10077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10078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6633</v>
      </c>
      <c r="F355" s="231" t="s">
        <v>6634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10079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6636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10080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10081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6639</v>
      </c>
      <c r="F359" s="231" t="s">
        <v>6640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10082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6642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10083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10084</v>
      </c>
      <c r="F362" s="283" t="s">
        <v>6645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10085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6645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10086</v>
      </c>
      <c r="F364" s="283" t="s">
        <v>6651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10087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6651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10088</v>
      </c>
      <c r="F366" s="283" t="s">
        <v>6654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10089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6654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10090</v>
      </c>
      <c r="F368" s="283" t="s">
        <v>6660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10091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6660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6662</v>
      </c>
      <c r="F370" s="231" t="s">
        <v>6663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10092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6665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10093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10094</v>
      </c>
      <c r="F373" s="283" t="s">
        <v>10095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10096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10095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10097</v>
      </c>
      <c r="F375" s="283" t="s">
        <v>6677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10098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6677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10099</v>
      </c>
      <c r="F377" s="283" t="s">
        <v>10100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10101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10100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6697</v>
      </c>
      <c r="F379" s="231" t="s">
        <v>6698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10102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6700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10103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10104</v>
      </c>
      <c r="F382" s="283" t="s">
        <v>10105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10106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10105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10107</v>
      </c>
      <c r="F384" s="283" t="s">
        <v>6852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10108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6852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10109</v>
      </c>
      <c r="F386" s="283" t="s">
        <v>10110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10111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10110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10112</v>
      </c>
      <c r="F388" s="283" t="s">
        <v>10113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10114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10113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2256</v>
      </c>
      <c r="D390" s="281" t="s">
        <v>478</v>
      </c>
      <c r="E390" s="282" t="s">
        <v>10115</v>
      </c>
      <c r="F390" s="283" t="s">
        <v>10116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10117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10116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2262</v>
      </c>
      <c r="D392" s="281" t="s">
        <v>478</v>
      </c>
      <c r="E392" s="282" t="s">
        <v>10118</v>
      </c>
      <c r="F392" s="283" t="s">
        <v>10119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10120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10119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2269</v>
      </c>
      <c r="D394" s="229" t="s">
        <v>245</v>
      </c>
      <c r="E394" s="230" t="s">
        <v>6717</v>
      </c>
      <c r="F394" s="231" t="s">
        <v>6718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10121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6720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10122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2187</v>
      </c>
      <c r="D397" s="281" t="s">
        <v>478</v>
      </c>
      <c r="E397" s="282" t="s">
        <v>10123</v>
      </c>
      <c r="F397" s="283" t="s">
        <v>10124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10125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10124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10126</v>
      </c>
      <c r="F399" s="283" t="s">
        <v>10127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10128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10127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10129</v>
      </c>
      <c r="F401" s="283" t="s">
        <v>10130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10131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10130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10132</v>
      </c>
      <c r="F403" s="231" t="s">
        <v>10133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10134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10135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10136</v>
      </c>
      <c r="F405" s="283" t="s">
        <v>10137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10138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10137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10139</v>
      </c>
      <c r="F407" s="283" t="s">
        <v>10137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10140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10137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6743</v>
      </c>
      <c r="F409" s="231" t="s">
        <v>6744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10141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6746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10142</v>
      </c>
      <c r="F411" s="283" t="s">
        <v>10143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10144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10143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6753</v>
      </c>
      <c r="F413" s="231" t="s">
        <v>6754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10145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6756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10146</v>
      </c>
      <c r="F415" s="283" t="s">
        <v>6758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10147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6758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6765</v>
      </c>
      <c r="F417" s="231" t="s">
        <v>6766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10148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6768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10149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10150</v>
      </c>
      <c r="F420" s="283" t="s">
        <v>6777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10151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6777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10152</v>
      </c>
      <c r="F422" s="283" t="s">
        <v>10153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10154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10153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10155</v>
      </c>
      <c r="F424" s="283" t="s">
        <v>6878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10156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6878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10157</v>
      </c>
      <c r="F426" s="283" t="s">
        <v>10158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10159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10158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6797</v>
      </c>
      <c r="F428" s="231" t="s">
        <v>6798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10160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6800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6801</v>
      </c>
      <c r="F430" s="231" t="s">
        <v>6802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10161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6804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6992</v>
      </c>
      <c r="F432" s="227" t="s">
        <v>6993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10162</v>
      </c>
      <c r="F433" s="314" t="s">
        <v>10163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6627</v>
      </c>
      <c r="F434" s="231" t="s">
        <v>6628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10164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6630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10165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6633</v>
      </c>
      <c r="F437" s="231" t="s">
        <v>6634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10166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6636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10167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6639</v>
      </c>
      <c r="F440" s="231" t="s">
        <v>6640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10168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6642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10169</v>
      </c>
      <c r="F442" s="283" t="s">
        <v>6826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10170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6826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2058</v>
      </c>
      <c r="D444" s="229" t="s">
        <v>245</v>
      </c>
      <c r="E444" s="230" t="s">
        <v>6662</v>
      </c>
      <c r="F444" s="231" t="s">
        <v>6663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10171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6665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2067</v>
      </c>
      <c r="D446" s="281" t="s">
        <v>478</v>
      </c>
      <c r="E446" s="282" t="s">
        <v>10172</v>
      </c>
      <c r="F446" s="283" t="s">
        <v>6674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10173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6674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2086</v>
      </c>
      <c r="D448" s="229" t="s">
        <v>245</v>
      </c>
      <c r="E448" s="230" t="s">
        <v>6765</v>
      </c>
      <c r="F448" s="231" t="s">
        <v>6766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10174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6768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2092</v>
      </c>
      <c r="D450" s="281" t="s">
        <v>478</v>
      </c>
      <c r="E450" s="282" t="s">
        <v>10175</v>
      </c>
      <c r="F450" s="283" t="s">
        <v>10176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10177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10176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2296</v>
      </c>
      <c r="D452" s="229" t="s">
        <v>245</v>
      </c>
      <c r="E452" s="230" t="s">
        <v>6797</v>
      </c>
      <c r="F452" s="231" t="s">
        <v>6798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10178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6800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2309</v>
      </c>
      <c r="D454" s="229" t="s">
        <v>245</v>
      </c>
      <c r="E454" s="230" t="s">
        <v>6801</v>
      </c>
      <c r="F454" s="231" t="s">
        <v>6802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10179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6804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10180</v>
      </c>
      <c r="F456" s="314" t="s">
        <v>10181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2315</v>
      </c>
      <c r="D457" s="229" t="s">
        <v>245</v>
      </c>
      <c r="E457" s="230" t="s">
        <v>6627</v>
      </c>
      <c r="F457" s="231" t="s">
        <v>6628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10182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6630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10183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2949</v>
      </c>
      <c r="D460" s="229" t="s">
        <v>245</v>
      </c>
      <c r="E460" s="230" t="s">
        <v>6633</v>
      </c>
      <c r="F460" s="231" t="s">
        <v>6634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10184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6636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10185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10186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2338</v>
      </c>
      <c r="D464" s="229" t="s">
        <v>245</v>
      </c>
      <c r="E464" s="230" t="s">
        <v>10187</v>
      </c>
      <c r="F464" s="231" t="s">
        <v>10188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10189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10190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10191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10192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2350</v>
      </c>
      <c r="D468" s="229" t="s">
        <v>245</v>
      </c>
      <c r="E468" s="230" t="s">
        <v>10193</v>
      </c>
      <c r="F468" s="231" t="s">
        <v>10194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10195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10196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10197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2356</v>
      </c>
      <c r="D471" s="229" t="s">
        <v>245</v>
      </c>
      <c r="E471" s="230" t="s">
        <v>10198</v>
      </c>
      <c r="F471" s="231" t="s">
        <v>10199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10200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10201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10202</v>
      </c>
      <c r="F473" s="283" t="s">
        <v>10203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10204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10203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10205</v>
      </c>
      <c r="F475" s="231" t="s">
        <v>10206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10207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10208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10209</v>
      </c>
      <c r="F477" s="283" t="s">
        <v>10210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10211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10210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6765</v>
      </c>
      <c r="F479" s="231" t="s">
        <v>6766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10212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6768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4284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1788</v>
      </c>
      <c r="D482" s="281" t="s">
        <v>478</v>
      </c>
      <c r="E482" s="282" t="s">
        <v>10213</v>
      </c>
      <c r="F482" s="283" t="s">
        <v>10176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10214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10176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1794</v>
      </c>
      <c r="D484" s="281" t="s">
        <v>478</v>
      </c>
      <c r="E484" s="282" t="s">
        <v>10215</v>
      </c>
      <c r="F484" s="283" t="s">
        <v>10216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10217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10216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1799</v>
      </c>
      <c r="D486" s="229" t="s">
        <v>245</v>
      </c>
      <c r="E486" s="230" t="s">
        <v>10218</v>
      </c>
      <c r="F486" s="231" t="s">
        <v>10219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10220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10221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1804</v>
      </c>
      <c r="D488" s="281" t="s">
        <v>478</v>
      </c>
      <c r="E488" s="282" t="s">
        <v>10222</v>
      </c>
      <c r="F488" s="283" t="s">
        <v>10223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10224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10223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1809</v>
      </c>
      <c r="D490" s="281" t="s">
        <v>478</v>
      </c>
      <c r="E490" s="282" t="s">
        <v>10225</v>
      </c>
      <c r="F490" s="283" t="s">
        <v>10226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10227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10226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1814</v>
      </c>
      <c r="D492" s="281" t="s">
        <v>478</v>
      </c>
      <c r="E492" s="282" t="s">
        <v>10228</v>
      </c>
      <c r="F492" s="283" t="s">
        <v>10229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10230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10229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1818</v>
      </c>
      <c r="D494" s="229" t="s">
        <v>245</v>
      </c>
      <c r="E494" s="230" t="s">
        <v>6903</v>
      </c>
      <c r="F494" s="231" t="s">
        <v>6904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10231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6906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10232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1776</v>
      </c>
      <c r="D498" s="281" t="s">
        <v>478</v>
      </c>
      <c r="E498" s="282" t="s">
        <v>10233</v>
      </c>
      <c r="F498" s="283" t="s">
        <v>10234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10235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10234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1783</v>
      </c>
      <c r="D500" s="281" t="s">
        <v>478</v>
      </c>
      <c r="E500" s="282" t="s">
        <v>10236</v>
      </c>
      <c r="F500" s="283" t="s">
        <v>10237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10238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10237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6917</v>
      </c>
      <c r="F502" s="231" t="s">
        <v>6918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10239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6920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10240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2132</v>
      </c>
      <c r="D506" s="281" t="s">
        <v>478</v>
      </c>
      <c r="E506" s="282" t="s">
        <v>10241</v>
      </c>
      <c r="F506" s="283" t="s">
        <v>10242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10243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10242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2138</v>
      </c>
      <c r="D508" s="281" t="s">
        <v>478</v>
      </c>
      <c r="E508" s="282" t="s">
        <v>10244</v>
      </c>
      <c r="F508" s="283" t="s">
        <v>10245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10246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10245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2105</v>
      </c>
      <c r="D510" s="281" t="s">
        <v>478</v>
      </c>
      <c r="E510" s="282" t="s">
        <v>10247</v>
      </c>
      <c r="F510" s="283" t="s">
        <v>10248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10249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2114</v>
      </c>
      <c r="D512" s="229" t="s">
        <v>245</v>
      </c>
      <c r="E512" s="230" t="s">
        <v>6931</v>
      </c>
      <c r="F512" s="231" t="s">
        <v>6932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10250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6934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10251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2120</v>
      </c>
      <c r="D516" s="281" t="s">
        <v>478</v>
      </c>
      <c r="E516" s="282" t="s">
        <v>10252</v>
      </c>
      <c r="F516" s="283" t="s">
        <v>10253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10254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10253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2126</v>
      </c>
      <c r="D518" s="281" t="s">
        <v>478</v>
      </c>
      <c r="E518" s="282" t="s">
        <v>10255</v>
      </c>
      <c r="F518" s="283" t="s">
        <v>10256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10257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10256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2143</v>
      </c>
      <c r="D520" s="281" t="s">
        <v>478</v>
      </c>
      <c r="E520" s="282" t="s">
        <v>10258</v>
      </c>
      <c r="F520" s="283" t="s">
        <v>10259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10260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10259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2149</v>
      </c>
      <c r="D522" s="281" t="s">
        <v>478</v>
      </c>
      <c r="E522" s="282" t="s">
        <v>10261</v>
      </c>
      <c r="F522" s="283" t="s">
        <v>10262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10263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10262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2154</v>
      </c>
      <c r="D524" s="229" t="s">
        <v>245</v>
      </c>
      <c r="E524" s="230" t="s">
        <v>10264</v>
      </c>
      <c r="F524" s="231" t="s">
        <v>10265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10266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10267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2163</v>
      </c>
      <c r="D526" s="281" t="s">
        <v>478</v>
      </c>
      <c r="E526" s="282" t="s">
        <v>10268</v>
      </c>
      <c r="F526" s="283" t="s">
        <v>10269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10270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10269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2073</v>
      </c>
      <c r="D528" s="281" t="s">
        <v>478</v>
      </c>
      <c r="E528" s="282" t="s">
        <v>10271</v>
      </c>
      <c r="F528" s="283" t="s">
        <v>10272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10273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10272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10274</v>
      </c>
      <c r="F530" s="283" t="s">
        <v>10275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10276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10275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7031</v>
      </c>
      <c r="F532" s="231" t="s">
        <v>7032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10277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7034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10278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10279</v>
      </c>
      <c r="F535" s="283" t="s">
        <v>7054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10280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7054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10281</v>
      </c>
      <c r="F537" s="283" t="s">
        <v>7058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10282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7058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10283</v>
      </c>
      <c r="F539" s="283" t="s">
        <v>7062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10284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7062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10285</v>
      </c>
      <c r="F541" s="283" t="s">
        <v>7066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10286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7066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2197</v>
      </c>
      <c r="D543" s="281" t="s">
        <v>478</v>
      </c>
      <c r="E543" s="282" t="s">
        <v>10287</v>
      </c>
      <c r="F543" s="283" t="s">
        <v>7070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10288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7070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2205</v>
      </c>
      <c r="D545" s="281" t="s">
        <v>478</v>
      </c>
      <c r="E545" s="282" t="s">
        <v>7073</v>
      </c>
      <c r="F545" s="283" t="s">
        <v>7074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10289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7074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2211</v>
      </c>
      <c r="D547" s="281" t="s">
        <v>478</v>
      </c>
      <c r="E547" s="282" t="s">
        <v>7077</v>
      </c>
      <c r="F547" s="283" t="s">
        <v>7078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10290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7078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2217</v>
      </c>
      <c r="D549" s="229" t="s">
        <v>245</v>
      </c>
      <c r="E549" s="230" t="s">
        <v>10291</v>
      </c>
      <c r="F549" s="231" t="s">
        <v>10292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10293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10294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2228</v>
      </c>
      <c r="D551" s="281" t="s">
        <v>478</v>
      </c>
      <c r="E551" s="282" t="s">
        <v>10295</v>
      </c>
      <c r="F551" s="283" t="s">
        <v>10296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10297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10296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2234</v>
      </c>
      <c r="D553" s="229" t="s">
        <v>245</v>
      </c>
      <c r="E553" s="230" t="s">
        <v>10298</v>
      </c>
      <c r="F553" s="231" t="s">
        <v>10299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2239</v>
      </c>
      <c r="D555" s="281" t="s">
        <v>478</v>
      </c>
      <c r="E555" s="282" t="s">
        <v>10302</v>
      </c>
      <c r="F555" s="283" t="s">
        <v>10303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10304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10303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2245</v>
      </c>
      <c r="D557" s="229" t="s">
        <v>245</v>
      </c>
      <c r="E557" s="230" t="s">
        <v>10305</v>
      </c>
      <c r="F557" s="231" t="s">
        <v>10306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10307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10308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2250</v>
      </c>
      <c r="D559" s="281" t="s">
        <v>478</v>
      </c>
      <c r="E559" s="282" t="s">
        <v>10309</v>
      </c>
      <c r="F559" s="283" t="s">
        <v>10310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10311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10310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2222</v>
      </c>
      <c r="D561" s="229" t="s">
        <v>245</v>
      </c>
      <c r="E561" s="230" t="s">
        <v>6953</v>
      </c>
      <c r="F561" s="231" t="s">
        <v>6954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10312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6956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10313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7092</v>
      </c>
      <c r="F565" s="283" t="s">
        <v>7093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10314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7093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10315</v>
      </c>
      <c r="F567" s="283" t="s">
        <v>10316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10317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10316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10318</v>
      </c>
      <c r="F569" s="283" t="s">
        <v>10319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10320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10319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10321</v>
      </c>
      <c r="F571" s="283" t="s">
        <v>10322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10323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10322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10324</v>
      </c>
      <c r="F573" s="283" t="s">
        <v>10325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10326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10325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1746</v>
      </c>
      <c r="D575" s="281" t="s">
        <v>478</v>
      </c>
      <c r="E575" s="282" t="s">
        <v>10327</v>
      </c>
      <c r="F575" s="283" t="s">
        <v>10328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10329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10328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1753</v>
      </c>
      <c r="D577" s="281" t="s">
        <v>478</v>
      </c>
      <c r="E577" s="282" t="s">
        <v>10330</v>
      </c>
      <c r="F577" s="283" t="s">
        <v>10331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10332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10331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1758</v>
      </c>
      <c r="D579" s="281" t="s">
        <v>478</v>
      </c>
      <c r="E579" s="282" t="s">
        <v>10333</v>
      </c>
      <c r="F579" s="283" t="s">
        <v>10334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10335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10334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1766</v>
      </c>
      <c r="D581" s="281" t="s">
        <v>478</v>
      </c>
      <c r="E581" s="282" t="s">
        <v>10336</v>
      </c>
      <c r="F581" s="283" t="s">
        <v>10337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10338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10337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1771</v>
      </c>
      <c r="D583" s="281" t="s">
        <v>478</v>
      </c>
      <c r="E583" s="282" t="s">
        <v>10339</v>
      </c>
      <c r="F583" s="283" t="s">
        <v>10340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10341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10340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1732</v>
      </c>
      <c r="D585" s="281" t="s">
        <v>478</v>
      </c>
      <c r="E585" s="282" t="s">
        <v>10342</v>
      </c>
      <c r="F585" s="283" t="s">
        <v>10343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10344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10343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1741</v>
      </c>
      <c r="D587" s="281" t="s">
        <v>478</v>
      </c>
      <c r="E587" s="282" t="s">
        <v>10345</v>
      </c>
      <c r="F587" s="283" t="s">
        <v>10346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10347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10346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2025</v>
      </c>
      <c r="D589" s="281" t="s">
        <v>478</v>
      </c>
      <c r="E589" s="282" t="s">
        <v>10348</v>
      </c>
      <c r="F589" s="283" t="s">
        <v>10349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10350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10349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2033</v>
      </c>
      <c r="D591" s="229" t="s">
        <v>245</v>
      </c>
      <c r="E591" s="230" t="s">
        <v>7125</v>
      </c>
      <c r="F591" s="231" t="s">
        <v>7126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10351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7128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2038</v>
      </c>
      <c r="D595" s="281" t="s">
        <v>478</v>
      </c>
      <c r="E595" s="282" t="s">
        <v>10352</v>
      </c>
      <c r="F595" s="283" t="s">
        <v>10353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10354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10353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2008</v>
      </c>
      <c r="D597" s="281" t="s">
        <v>478</v>
      </c>
      <c r="E597" s="282" t="s">
        <v>10355</v>
      </c>
      <c r="F597" s="283" t="s">
        <v>10356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10357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10356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2014</v>
      </c>
      <c r="D599" s="281" t="s">
        <v>478</v>
      </c>
      <c r="E599" s="282" t="s">
        <v>10358</v>
      </c>
      <c r="F599" s="283" t="s">
        <v>10359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10360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10359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2020</v>
      </c>
      <c r="D601" s="229" t="s">
        <v>245</v>
      </c>
      <c r="E601" s="230" t="s">
        <v>6962</v>
      </c>
      <c r="F601" s="231" t="s">
        <v>6963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10361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6965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1823</v>
      </c>
      <c r="D603" s="229" t="s">
        <v>245</v>
      </c>
      <c r="E603" s="230" t="s">
        <v>6967</v>
      </c>
      <c r="F603" s="231" t="s">
        <v>6968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10362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6970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1830</v>
      </c>
      <c r="D605" s="229" t="s">
        <v>245</v>
      </c>
      <c r="E605" s="230" t="s">
        <v>6972</v>
      </c>
      <c r="F605" s="231" t="s">
        <v>6973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10363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6975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1849</v>
      </c>
      <c r="D607" s="229" t="s">
        <v>245</v>
      </c>
      <c r="E607" s="230" t="s">
        <v>6797</v>
      </c>
      <c r="F607" s="231" t="s">
        <v>6798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10364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6800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1864</v>
      </c>
      <c r="D609" s="229" t="s">
        <v>245</v>
      </c>
      <c r="E609" s="230" t="s">
        <v>6801</v>
      </c>
      <c r="F609" s="231" t="s">
        <v>6802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10365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6804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1868</v>
      </c>
      <c r="D611" s="229" t="s">
        <v>245</v>
      </c>
      <c r="E611" s="230" t="s">
        <v>6977</v>
      </c>
      <c r="F611" s="231" t="s">
        <v>6978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10366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6980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1947</v>
      </c>
      <c r="D613" s="229" t="s">
        <v>245</v>
      </c>
      <c r="E613" s="230" t="s">
        <v>10367</v>
      </c>
      <c r="F613" s="231" t="s">
        <v>10368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10369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10370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ItLrAnhgyQcqaMLK93WthGYpi3TByynFhrYroGj2y0Mg4SCPNQHRRs7szdRTW6KOFfMnAjf+Lpw8DMvf+3I1Fg==" hashValue="tKY5wcAIWRg+MBEkG2R5jy14RVJ4Q1N3X/mWhlWKHEe53oPQteLs4cfxet5FoUKUgYBNgEsbfQg78LomBSS4NQ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10371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8796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7209</v>
      </c>
      <c r="F126" s="231" t="s">
        <v>7210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10372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7212</v>
      </c>
      <c r="F128" s="283" t="s">
        <v>7213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10373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7215</v>
      </c>
      <c r="F130" s="231" t="s">
        <v>7216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10374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7218</v>
      </c>
      <c r="F132" s="283" t="s">
        <v>7219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10375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7219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7227</v>
      </c>
      <c r="F134" s="283" t="s">
        <v>7228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10376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7228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7230</v>
      </c>
      <c r="F136" s="231" t="s">
        <v>7231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10377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7231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7233</v>
      </c>
      <c r="F138" s="283" t="s">
        <v>7234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10378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7234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10379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7244</v>
      </c>
      <c r="F141" s="231" t="s">
        <v>7245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10380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7245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7247</v>
      </c>
      <c r="F143" s="283" t="s">
        <v>7248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10381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7248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10382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7251</v>
      </c>
      <c r="F146" s="231" t="s">
        <v>7252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10383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7252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7254</v>
      </c>
      <c r="F148" s="283" t="s">
        <v>7255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10384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7255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7283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7261</v>
      </c>
      <c r="F151" s="231" t="s">
        <v>7262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10385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7262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7264</v>
      </c>
      <c r="F153" s="283" t="s">
        <v>7265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10386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7265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10387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10388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10389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7270</v>
      </c>
      <c r="F159" s="231" t="s">
        <v>7271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10390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7273</v>
      </c>
      <c r="F161" s="283" t="s">
        <v>7274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10391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7274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10392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7277</v>
      </c>
      <c r="F164" s="231" t="s">
        <v>7278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10393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7278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7280</v>
      </c>
      <c r="F166" s="283" t="s">
        <v>7281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10394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7281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10395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2479</v>
      </c>
      <c r="D169" s="229" t="s">
        <v>245</v>
      </c>
      <c r="E169" s="230" t="s">
        <v>7284</v>
      </c>
      <c r="F169" s="231" t="s">
        <v>7285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10396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7285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1834</v>
      </c>
      <c r="D171" s="281" t="s">
        <v>478</v>
      </c>
      <c r="E171" s="282" t="s">
        <v>7287</v>
      </c>
      <c r="F171" s="283" t="s">
        <v>7288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10397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7288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7257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1845</v>
      </c>
      <c r="D174" s="281" t="s">
        <v>478</v>
      </c>
      <c r="E174" s="282" t="s">
        <v>7291</v>
      </c>
      <c r="F174" s="283" t="s">
        <v>7292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10398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7292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10399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7295</v>
      </c>
      <c r="F177" s="231" t="s">
        <v>7296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10400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7296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2328</v>
      </c>
      <c r="D179" s="281" t="s">
        <v>478</v>
      </c>
      <c r="E179" s="282" t="s">
        <v>7302</v>
      </c>
      <c r="F179" s="283" t="s">
        <v>7303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10401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7303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10402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1622</v>
      </c>
      <c r="D182" s="229" t="s">
        <v>245</v>
      </c>
      <c r="E182" s="230" t="s">
        <v>7306</v>
      </c>
      <c r="F182" s="231" t="s">
        <v>7307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10403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1629</v>
      </c>
      <c r="D184" s="281" t="s">
        <v>478</v>
      </c>
      <c r="E184" s="282" t="s">
        <v>7309</v>
      </c>
      <c r="F184" s="283" t="s">
        <v>7310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10404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7318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7312</v>
      </c>
      <c r="F187" s="231" t="s">
        <v>7313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10405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7313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1693</v>
      </c>
      <c r="D189" s="281" t="s">
        <v>478</v>
      </c>
      <c r="E189" s="282" t="s">
        <v>7315</v>
      </c>
      <c r="F189" s="283" t="s">
        <v>7316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10406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7316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7318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1699</v>
      </c>
      <c r="D192" s="229" t="s">
        <v>245</v>
      </c>
      <c r="E192" s="230" t="s">
        <v>7319</v>
      </c>
      <c r="F192" s="231" t="s">
        <v>7320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10407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7320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7322</v>
      </c>
      <c r="F194" s="283" t="s">
        <v>7323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10408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7323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10395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7341</v>
      </c>
      <c r="F197" s="231" t="s">
        <v>7342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10409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7342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7347</v>
      </c>
      <c r="F199" s="231" t="s">
        <v>7348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10410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7348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7350</v>
      </c>
      <c r="F201" s="231" t="s">
        <v>7351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10411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7351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7353</v>
      </c>
      <c r="F203" s="231" t="s">
        <v>7354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10412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7354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7365</v>
      </c>
      <c r="F205" s="231" t="s">
        <v>7366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10413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7366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10414</v>
      </c>
      <c r="F207" s="283" t="s">
        <v>10415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10416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10415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2334</v>
      </c>
      <c r="D209" s="281" t="s">
        <v>478</v>
      </c>
      <c r="E209" s="282" t="s">
        <v>10417</v>
      </c>
      <c r="F209" s="283" t="s">
        <v>10418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10419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10418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10420</v>
      </c>
      <c r="F211" s="283" t="s">
        <v>10421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10422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10421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10423</v>
      </c>
      <c r="F213" s="283" t="s">
        <v>10424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10425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10426</v>
      </c>
      <c r="F215" s="283" t="s">
        <v>10427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10428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10427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7419</v>
      </c>
      <c r="F217" s="231" t="s">
        <v>7420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10429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7422</v>
      </c>
      <c r="F219" s="283" t="s">
        <v>7423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10430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7423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7443</v>
      </c>
      <c r="F221" s="231" t="s">
        <v>7444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10431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7444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7446</v>
      </c>
      <c r="F223" s="283" t="s">
        <v>7447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10432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7447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7449</v>
      </c>
      <c r="F225" s="283" t="s">
        <v>7450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10433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7450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7452</v>
      </c>
      <c r="F227" s="283" t="s">
        <v>7453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10434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7453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10435</v>
      </c>
      <c r="F229" s="231" t="s">
        <v>10436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10437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10436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10438</v>
      </c>
      <c r="F231" s="283" t="s">
        <v>10439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10440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10439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7461</v>
      </c>
      <c r="F233" s="283" t="s">
        <v>7462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10441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7462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7464</v>
      </c>
      <c r="F235" s="283" t="s">
        <v>7465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10442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7452</v>
      </c>
      <c r="F237" s="283" t="s">
        <v>7453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10443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7455</v>
      </c>
      <c r="F239" s="231" t="s">
        <v>7456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10444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7456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7458</v>
      </c>
      <c r="F241" s="283" t="s">
        <v>7459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10445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7459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7461</v>
      </c>
      <c r="F243" s="283" t="s">
        <v>7462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10446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7462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7467</v>
      </c>
      <c r="F245" s="283" t="s">
        <v>7468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10447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7468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7452</v>
      </c>
      <c r="F247" s="283" t="s">
        <v>7453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10448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2439</v>
      </c>
      <c r="D249" s="229" t="s">
        <v>245</v>
      </c>
      <c r="E249" s="230" t="s">
        <v>7471</v>
      </c>
      <c r="F249" s="231" t="s">
        <v>7472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10449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7472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2503</v>
      </c>
      <c r="D251" s="281" t="s">
        <v>478</v>
      </c>
      <c r="E251" s="282" t="s">
        <v>7474</v>
      </c>
      <c r="F251" s="283" t="s">
        <v>7475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10450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7475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2509</v>
      </c>
      <c r="D253" s="281" t="s">
        <v>478</v>
      </c>
      <c r="E253" s="282" t="s">
        <v>7477</v>
      </c>
      <c r="F253" s="283" t="s">
        <v>7478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10451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7478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2516</v>
      </c>
      <c r="D255" s="281" t="s">
        <v>478</v>
      </c>
      <c r="E255" s="282" t="s">
        <v>7452</v>
      </c>
      <c r="F255" s="283" t="s">
        <v>7453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10452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7453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2524</v>
      </c>
      <c r="D257" s="229" t="s">
        <v>245</v>
      </c>
      <c r="E257" s="230" t="s">
        <v>7481</v>
      </c>
      <c r="F257" s="231" t="s">
        <v>7482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10453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7482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2446</v>
      </c>
      <c r="D259" s="281" t="s">
        <v>478</v>
      </c>
      <c r="E259" s="282" t="s">
        <v>7484</v>
      </c>
      <c r="F259" s="283" t="s">
        <v>7485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10454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7485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2535</v>
      </c>
      <c r="D261" s="281" t="s">
        <v>478</v>
      </c>
      <c r="E261" s="282" t="s">
        <v>7449</v>
      </c>
      <c r="F261" s="283" t="s">
        <v>7450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10455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7450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2681</v>
      </c>
      <c r="D263" s="281" t="s">
        <v>478</v>
      </c>
      <c r="E263" s="282" t="s">
        <v>7452</v>
      </c>
      <c r="F263" s="283" t="s">
        <v>7453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10456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4251</v>
      </c>
      <c r="D265" s="229" t="s">
        <v>245</v>
      </c>
      <c r="E265" s="230" t="s">
        <v>7489</v>
      </c>
      <c r="F265" s="231" t="s">
        <v>7490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10457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7490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3249</v>
      </c>
      <c r="D267" s="281" t="s">
        <v>478</v>
      </c>
      <c r="E267" s="282" t="s">
        <v>7492</v>
      </c>
      <c r="F267" s="283" t="s">
        <v>7493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10458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7493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7477</v>
      </c>
      <c r="F269" s="283" t="s">
        <v>7478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10459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7478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7452</v>
      </c>
      <c r="F271" s="283" t="s">
        <v>7453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10460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7453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7505</v>
      </c>
      <c r="F273" s="231" t="s">
        <v>7506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10461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7506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7508</v>
      </c>
      <c r="F275" s="283" t="s">
        <v>7509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10462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7509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7511</v>
      </c>
      <c r="F277" s="231" t="s">
        <v>7512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10463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7512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7514</v>
      </c>
      <c r="F279" s="283" t="s">
        <v>7515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10464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7515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7517</v>
      </c>
      <c r="F281" s="283" t="s">
        <v>7518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10465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7518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3002</v>
      </c>
      <c r="D283" s="229" t="s">
        <v>245</v>
      </c>
      <c r="E283" s="230" t="s">
        <v>7526</v>
      </c>
      <c r="F283" s="231" t="s">
        <v>7527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10466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7527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7529</v>
      </c>
      <c r="F285" s="283" t="s">
        <v>7530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10467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7452</v>
      </c>
      <c r="F287" s="283" t="s">
        <v>7453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10468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7453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7533</v>
      </c>
      <c r="F289" s="283" t="s">
        <v>7534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10469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7534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7539</v>
      </c>
      <c r="F291" s="231" t="s">
        <v>7540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10470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7540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7542</v>
      </c>
      <c r="F293" s="283" t="s">
        <v>7543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10471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7543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7545</v>
      </c>
      <c r="F295" s="231" t="s">
        <v>7546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10472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7546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7548</v>
      </c>
      <c r="F297" s="283" t="s">
        <v>7549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10473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7549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7551</v>
      </c>
      <c r="F299" s="231" t="s">
        <v>7552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10474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7552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7554</v>
      </c>
      <c r="F301" s="283" t="s">
        <v>7555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10475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7555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10476</v>
      </c>
      <c r="F303" s="231" t="s">
        <v>10477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10478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10477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10479</v>
      </c>
      <c r="F305" s="283" t="s">
        <v>10480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10481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10480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7569</v>
      </c>
      <c r="F307" s="231" t="s">
        <v>7570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10482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7570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7572</v>
      </c>
      <c r="F309" s="283" t="s">
        <v>7573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10483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7573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7575</v>
      </c>
      <c r="F311" s="231" t="s">
        <v>7576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10484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7576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7578</v>
      </c>
      <c r="F313" s="283" t="s">
        <v>7579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10485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7579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10486</v>
      </c>
      <c r="F315" s="283" t="s">
        <v>10487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10488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10487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7581</v>
      </c>
      <c r="F317" s="283" t="s">
        <v>7582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10489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7582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7584</v>
      </c>
      <c r="F319" s="283" t="s">
        <v>7585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10490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7585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7587</v>
      </c>
      <c r="F321" s="283" t="s">
        <v>7588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10491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7588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7590</v>
      </c>
      <c r="F323" s="283" t="s">
        <v>7591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10492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7591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7605</v>
      </c>
      <c r="F325" s="283" t="s">
        <v>7606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10493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7606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7608</v>
      </c>
      <c r="F327" s="283" t="s">
        <v>7609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10494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7609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7611</v>
      </c>
      <c r="F329" s="283" t="s">
        <v>7612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10495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7612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10496</v>
      </c>
      <c r="F331" s="283" t="s">
        <v>10497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10498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10497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7626</v>
      </c>
      <c r="F333" s="231" t="s">
        <v>7627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10499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7627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2256</v>
      </c>
      <c r="D335" s="281" t="s">
        <v>478</v>
      </c>
      <c r="E335" s="282" t="s">
        <v>7629</v>
      </c>
      <c r="F335" s="283" t="s">
        <v>7630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10500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7630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2262</v>
      </c>
      <c r="D337" s="229" t="s">
        <v>245</v>
      </c>
      <c r="E337" s="230" t="s">
        <v>7638</v>
      </c>
      <c r="F337" s="231" t="s">
        <v>7639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10501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7639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2269</v>
      </c>
      <c r="D339" s="281" t="s">
        <v>478</v>
      </c>
      <c r="E339" s="282" t="s">
        <v>10502</v>
      </c>
      <c r="F339" s="283" t="s">
        <v>10503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10504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10503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2187</v>
      </c>
      <c r="D341" s="229" t="s">
        <v>245</v>
      </c>
      <c r="E341" s="230" t="s">
        <v>7747</v>
      </c>
      <c r="F341" s="231" t="s">
        <v>7748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10505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7750</v>
      </c>
      <c r="F343" s="283" t="s">
        <v>7751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10506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7751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7753</v>
      </c>
      <c r="F345" s="231" t="s">
        <v>7754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10507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7754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7756</v>
      </c>
      <c r="F347" s="283" t="s">
        <v>7757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10508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7757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7759</v>
      </c>
      <c r="F349" s="231" t="s">
        <v>7760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10509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7760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7804</v>
      </c>
      <c r="F351" s="231" t="s">
        <v>7805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10510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7805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7807</v>
      </c>
      <c r="F353" s="231" t="s">
        <v>7808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10511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7808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7810</v>
      </c>
      <c r="F355" s="231" t="s">
        <v>7811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10512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7811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7816</v>
      </c>
      <c r="F357" s="231" t="s">
        <v>10513</v>
      </c>
      <c r="G357" s="232" t="s">
        <v>6428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10514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10513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6147</v>
      </c>
      <c r="F359" s="227" t="s">
        <v>6148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7819</v>
      </c>
      <c r="F360" s="231" t="s">
        <v>7820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10515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7820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7822</v>
      </c>
      <c r="F362" s="283" t="s">
        <v>7823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10516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7823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10517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7844</v>
      </c>
      <c r="F365" s="231" t="s">
        <v>7845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10518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7845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GT/7B1tpNCSc5ir7K2B+l16LstrgoGG/ebYDgtc++Ft3dgsLS70dpteEpXXSjRZWcM+zC0Xv1lyjbC+7DSlW3w==" hashValue="gHLFAtMQaf0b6cgMjKuNnBGo7XnPC1ZP5F0wN/cQG748GxHr98OMzgtQm5JlCNNRjN5D91E+F0+eevEY6Fun8Q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10520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7849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7850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7851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8796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10519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7853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7855</v>
      </c>
      <c r="F130" s="231" t="s">
        <v>7856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10521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7856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7858</v>
      </c>
      <c r="F132" s="231" t="s">
        <v>7859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10522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7859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7861</v>
      </c>
      <c r="F134" s="231" t="s">
        <v>7862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10523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7864</v>
      </c>
      <c r="F136" s="231" t="s">
        <v>7865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10524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7865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7867</v>
      </c>
      <c r="F138" s="231" t="s">
        <v>7868</v>
      </c>
      <c r="G138" s="232" t="s">
        <v>6428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10525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7870</v>
      </c>
      <c r="F140" s="231" t="s">
        <v>7871</v>
      </c>
      <c r="G140" s="232" t="s">
        <v>7872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10526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7871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7874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7876</v>
      </c>
      <c r="F143" s="231" t="s">
        <v>7877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10527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7877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7879</v>
      </c>
      <c r="F145" s="231" t="s">
        <v>7880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10528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7880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7148</v>
      </c>
      <c r="F147" s="231" t="s">
        <v>7882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10529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7884</v>
      </c>
      <c r="F149" s="216" t="s">
        <v>7885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7886</v>
      </c>
      <c r="F150" s="231" t="s">
        <v>7887</v>
      </c>
      <c r="G150" s="232" t="s">
        <v>7872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10530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7887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7889</v>
      </c>
      <c r="F152" s="231" t="s">
        <v>7890</v>
      </c>
      <c r="G152" s="232" t="s">
        <v>5887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10531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7890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7892</v>
      </c>
      <c r="F154" s="231" t="s">
        <v>7893</v>
      </c>
      <c r="G154" s="232" t="s">
        <v>7872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10532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7893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7895</v>
      </c>
      <c r="F156" s="231" t="s">
        <v>7896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10533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7896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7898</v>
      </c>
      <c r="F158" s="231" t="s">
        <v>7899</v>
      </c>
      <c r="G158" s="232" t="s">
        <v>6428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10534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7899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7901</v>
      </c>
      <c r="F160" s="231" t="s">
        <v>7902</v>
      </c>
      <c r="G160" s="232" t="s">
        <v>6428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10535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7902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7904</v>
      </c>
      <c r="F162" s="231" t="s">
        <v>6314</v>
      </c>
      <c r="G162" s="232" t="s">
        <v>5887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10536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7906</v>
      </c>
      <c r="F164" s="231" t="s">
        <v>7907</v>
      </c>
      <c r="G164" s="232" t="s">
        <v>7872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10537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7909</v>
      </c>
      <c r="F166" s="231" t="s">
        <v>7910</v>
      </c>
      <c r="G166" s="232" t="s">
        <v>7872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10538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7910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7912</v>
      </c>
      <c r="F168" s="231" t="s">
        <v>7913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10539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7913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7915</v>
      </c>
      <c r="F170" s="231" t="s">
        <v>7916</v>
      </c>
      <c r="G170" s="232" t="s">
        <v>6428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10540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7916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7918</v>
      </c>
      <c r="F172" s="231" t="s">
        <v>7919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10541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7919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7921</v>
      </c>
      <c r="F174" s="231" t="s">
        <v>7922</v>
      </c>
      <c r="G174" s="232" t="s">
        <v>6428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10542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7924</v>
      </c>
      <c r="F176" s="216" t="s">
        <v>7925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7926</v>
      </c>
      <c r="F177" s="231" t="s">
        <v>10543</v>
      </c>
      <c r="G177" s="232" t="s">
        <v>7872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10544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10545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7930</v>
      </c>
      <c r="F179" s="231" t="s">
        <v>7931</v>
      </c>
      <c r="G179" s="232" t="s">
        <v>7872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10546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7931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7933</v>
      </c>
      <c r="F181" s="231" t="s">
        <v>7934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10547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7936</v>
      </c>
      <c r="F183" s="231" t="s">
        <v>10548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10549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7939</v>
      </c>
      <c r="F185" s="231" t="s">
        <v>7940</v>
      </c>
      <c r="G185" s="232" t="s">
        <v>7872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10550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7940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7942</v>
      </c>
      <c r="F187" s="231" t="s">
        <v>7943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10551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7943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7945</v>
      </c>
      <c r="F189" s="231" t="s">
        <v>7946</v>
      </c>
      <c r="G189" s="232" t="s">
        <v>7872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10552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7946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7948</v>
      </c>
      <c r="F191" s="231" t="s">
        <v>7949</v>
      </c>
      <c r="G191" s="232" t="s">
        <v>7872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10553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7951</v>
      </c>
      <c r="F193" s="231" t="s">
        <v>7952</v>
      </c>
      <c r="G193" s="232" t="s">
        <v>7872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10554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7952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7954</v>
      </c>
      <c r="F195" s="231" t="s">
        <v>7955</v>
      </c>
      <c r="G195" s="232" t="s">
        <v>7872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10555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7957</v>
      </c>
      <c r="F197" s="231" t="s">
        <v>7958</v>
      </c>
      <c r="G197" s="232" t="s">
        <v>7872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10556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7958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7960</v>
      </c>
      <c r="F199" s="231" t="s">
        <v>7961</v>
      </c>
      <c r="G199" s="232" t="s">
        <v>7872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10557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7961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7963</v>
      </c>
      <c r="F201" s="231" t="s">
        <v>7964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10558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7964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7966</v>
      </c>
      <c r="F203" s="231" t="s">
        <v>10559</v>
      </c>
      <c r="G203" s="232" t="s">
        <v>7872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10560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7969</v>
      </c>
      <c r="F205" s="231" t="s">
        <v>7970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10561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jKcMSF2sS/2OF0H+VLXVmzX04PRYhBh6Aszi/vt720+DPrLG40bjlWDaA0qjSJllruUmC2RndqJ/wX3QJ0BN1g==" hashValue="Wloij6KiE8aVfOP1Khbr7fbui00f1LyZT6Bka/avqOOn3qlfWJLAMzFJkT/5050Q8S/iv1WC33gOrGBMnsqOe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10562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7973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7974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7975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8796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10519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7976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7977</v>
      </c>
      <c r="F130" s="231" t="s">
        <v>7978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10563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7978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7980</v>
      </c>
      <c r="F132" s="231" t="s">
        <v>7981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10564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7981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7983</v>
      </c>
      <c r="F134" s="231" t="s">
        <v>7862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10565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7985</v>
      </c>
      <c r="F136" s="231" t="s">
        <v>7986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10566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7988</v>
      </c>
      <c r="F138" s="231" t="s">
        <v>7989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10567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7991</v>
      </c>
      <c r="F140" s="231" t="s">
        <v>7992</v>
      </c>
      <c r="G140" s="232" t="s">
        <v>7872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10568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7992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7853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7994</v>
      </c>
      <c r="F143" s="231" t="s">
        <v>7995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10569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7997</v>
      </c>
      <c r="F145" s="231" t="s">
        <v>7998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10570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8000</v>
      </c>
      <c r="F147" s="231" t="s">
        <v>8001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10571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8001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8003</v>
      </c>
      <c r="F149" s="231" t="s">
        <v>8004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10572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8004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7874</v>
      </c>
      <c r="F151" s="216" t="s">
        <v>7885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8006</v>
      </c>
      <c r="F152" s="231" t="s">
        <v>8007</v>
      </c>
      <c r="G152" s="232" t="s">
        <v>7872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10573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8007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8009</v>
      </c>
      <c r="F154" s="231" t="s">
        <v>8010</v>
      </c>
      <c r="G154" s="232" t="s">
        <v>6428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10574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8010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8012</v>
      </c>
      <c r="F156" s="231" t="s">
        <v>8013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10575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8013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8015</v>
      </c>
      <c r="F158" s="231" t="s">
        <v>8016</v>
      </c>
      <c r="G158" s="232" t="s">
        <v>7872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10576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8016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8018</v>
      </c>
      <c r="F160" s="231" t="s">
        <v>8019</v>
      </c>
      <c r="G160" s="232" t="s">
        <v>7872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10577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8019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8021</v>
      </c>
      <c r="F162" s="231" t="s">
        <v>7893</v>
      </c>
      <c r="G162" s="232" t="s">
        <v>6428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10578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7893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8023</v>
      </c>
      <c r="F164" s="231" t="s">
        <v>7896</v>
      </c>
      <c r="G164" s="232" t="s">
        <v>6428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10579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7896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8025</v>
      </c>
      <c r="F166" s="231" t="s">
        <v>8026</v>
      </c>
      <c r="G166" s="232" t="s">
        <v>7872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10580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8026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8028</v>
      </c>
      <c r="F168" s="231" t="s">
        <v>8029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10581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8031</v>
      </c>
      <c r="F170" s="231" t="s">
        <v>6314</v>
      </c>
      <c r="G170" s="232" t="s">
        <v>5887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10582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8033</v>
      </c>
      <c r="F172" s="231" t="s">
        <v>8034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10583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8034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8036</v>
      </c>
      <c r="F174" s="231" t="s">
        <v>7919</v>
      </c>
      <c r="G174" s="232" t="s">
        <v>5887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10584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7919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8038</v>
      </c>
      <c r="F176" s="231" t="s">
        <v>7916</v>
      </c>
      <c r="G176" s="232" t="s">
        <v>6428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10585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8040</v>
      </c>
      <c r="F178" s="231" t="s">
        <v>7922</v>
      </c>
      <c r="G178" s="232" t="s">
        <v>6428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10586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7922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7924</v>
      </c>
      <c r="F180" s="216" t="s">
        <v>7925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8042</v>
      </c>
      <c r="F181" s="231" t="s">
        <v>8043</v>
      </c>
      <c r="G181" s="232" t="s">
        <v>7872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10587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8045</v>
      </c>
      <c r="F183" s="231" t="s">
        <v>8046</v>
      </c>
      <c r="G183" s="232" t="s">
        <v>7872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10588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8048</v>
      </c>
      <c r="F185" s="231" t="s">
        <v>8049</v>
      </c>
      <c r="G185" s="232" t="s">
        <v>7872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10589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8049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8051</v>
      </c>
      <c r="F187" s="231" t="s">
        <v>8052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10590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8054</v>
      </c>
      <c r="F189" s="231" t="s">
        <v>8055</v>
      </c>
      <c r="G189" s="232" t="s">
        <v>7872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10591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8055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8057</v>
      </c>
      <c r="F191" s="231" t="s">
        <v>8058</v>
      </c>
      <c r="G191" s="232" t="s">
        <v>7872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10592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8058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8060</v>
      </c>
      <c r="F193" s="231" t="s">
        <v>8061</v>
      </c>
      <c r="G193" s="232" t="s">
        <v>7872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10593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8063</v>
      </c>
      <c r="F195" s="231" t="s">
        <v>8064</v>
      </c>
      <c r="G195" s="232" t="s">
        <v>7872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10594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8064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8066</v>
      </c>
      <c r="F197" s="231" t="s">
        <v>8067</v>
      </c>
      <c r="G197" s="232" t="s">
        <v>7872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10595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8067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8069</v>
      </c>
      <c r="F199" s="231" t="s">
        <v>8070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10596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8070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8072</v>
      </c>
      <c r="F201" s="231" t="s">
        <v>8073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10597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8073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8075</v>
      </c>
      <c r="F203" s="231" t="s">
        <v>8076</v>
      </c>
      <c r="G203" s="232" t="s">
        <v>7872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10598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8076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8078</v>
      </c>
      <c r="F205" s="231" t="s">
        <v>7940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10599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7940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ojq+VLTvx0EobwdYxDjGuxwOuEq29fRDxFM2FQzBt3UuZSfi/5vbghP38520QzeZXNzpZ2J4DJvJNtHtsAtxlw==" hashValue="ld2qF4DONvHlU8n1ujD05/7Danb3+YGROCuiIgTI7OcHY1XUanaZkCelHYyj73sJ6XJRIQgqPG8Xc5H+8cb/J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10600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8081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8082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8083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8084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8085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8086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8087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8088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8089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8796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10519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7853</v>
      </c>
      <c r="F134" s="216" t="s">
        <v>8090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8091</v>
      </c>
      <c r="F135" s="231" t="s">
        <v>8092</v>
      </c>
      <c r="G135" s="232" t="s">
        <v>7872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10601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8092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8094</v>
      </c>
      <c r="F137" s="231" t="s">
        <v>8095</v>
      </c>
      <c r="G137" s="232" t="s">
        <v>7872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10602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8095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8097</v>
      </c>
      <c r="F139" s="231" t="s">
        <v>8098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10603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8098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8100</v>
      </c>
      <c r="F141" s="231" t="s">
        <v>8101</v>
      </c>
      <c r="G141" s="232" t="s">
        <v>7872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10604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8101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8103</v>
      </c>
      <c r="F143" s="231" t="s">
        <v>8104</v>
      </c>
      <c r="G143" s="232" t="s">
        <v>7872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10605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8104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8106</v>
      </c>
      <c r="F145" s="231" t="s">
        <v>8107</v>
      </c>
      <c r="G145" s="232" t="s">
        <v>7872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10606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8107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8109</v>
      </c>
      <c r="F147" s="231" t="s">
        <v>8110</v>
      </c>
      <c r="G147" s="232" t="s">
        <v>7872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10607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8112</v>
      </c>
      <c r="F149" s="231" t="s">
        <v>8113</v>
      </c>
      <c r="G149" s="232" t="s">
        <v>7872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10608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8113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8115</v>
      </c>
      <c r="F151" s="231" t="s">
        <v>8116</v>
      </c>
      <c r="G151" s="232" t="s">
        <v>7872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10609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8118</v>
      </c>
      <c r="F153" s="231" t="s">
        <v>8119</v>
      </c>
      <c r="G153" s="232" t="s">
        <v>7872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10610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8119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8121</v>
      </c>
      <c r="F155" s="231" t="s">
        <v>8122</v>
      </c>
      <c r="G155" s="232" t="s">
        <v>7872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10611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8122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8124</v>
      </c>
      <c r="F157" s="231" t="s">
        <v>8125</v>
      </c>
      <c r="G157" s="232" t="s">
        <v>7872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10612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8127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8128</v>
      </c>
      <c r="F159" s="231" t="s">
        <v>8129</v>
      </c>
      <c r="G159" s="232" t="s">
        <v>7872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10613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8129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8131</v>
      </c>
      <c r="F161" s="231" t="s">
        <v>8132</v>
      </c>
      <c r="G161" s="232" t="s">
        <v>7872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10614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8132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8134</v>
      </c>
      <c r="F163" s="231" t="s">
        <v>8135</v>
      </c>
      <c r="G163" s="232" t="s">
        <v>7872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10615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8135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8137</v>
      </c>
      <c r="F165" s="231" t="s">
        <v>8138</v>
      </c>
      <c r="G165" s="232" t="s">
        <v>7872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10616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7874</v>
      </c>
      <c r="F167" s="216" t="s">
        <v>8140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8141</v>
      </c>
      <c r="F168" s="231" t="s">
        <v>8142</v>
      </c>
      <c r="G168" s="232" t="s">
        <v>7872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10617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8142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8144</v>
      </c>
      <c r="F170" s="231" t="s">
        <v>8095</v>
      </c>
      <c r="G170" s="232" t="s">
        <v>7872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10618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8095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8146</v>
      </c>
      <c r="F172" s="231" t="s">
        <v>8147</v>
      </c>
      <c r="G172" s="232" t="s">
        <v>7872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10619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8147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8149</v>
      </c>
      <c r="F174" s="231" t="s">
        <v>8101</v>
      </c>
      <c r="G174" s="232" t="s">
        <v>7872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10620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8101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8151</v>
      </c>
      <c r="F176" s="231" t="s">
        <v>8104</v>
      </c>
      <c r="G176" s="232" t="s">
        <v>7872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10621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8104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8153</v>
      </c>
      <c r="F178" s="231" t="s">
        <v>8107</v>
      </c>
      <c r="G178" s="232" t="s">
        <v>7872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10622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8155</v>
      </c>
      <c r="F180" s="231" t="s">
        <v>8110</v>
      </c>
      <c r="G180" s="232" t="s">
        <v>7872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10623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8110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8157</v>
      </c>
      <c r="F182" s="231" t="s">
        <v>8113</v>
      </c>
      <c r="G182" s="232" t="s">
        <v>7872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10624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8113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8159</v>
      </c>
      <c r="F184" s="231" t="s">
        <v>8116</v>
      </c>
      <c r="G184" s="232" t="s">
        <v>7872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10625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8161</v>
      </c>
      <c r="F186" s="231" t="s">
        <v>8119</v>
      </c>
      <c r="G186" s="232" t="s">
        <v>7872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10626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8119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8163</v>
      </c>
      <c r="F188" s="231" t="s">
        <v>8122</v>
      </c>
      <c r="G188" s="232" t="s">
        <v>7872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10627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8122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8165</v>
      </c>
      <c r="F190" s="231" t="s">
        <v>8125</v>
      </c>
      <c r="G190" s="232" t="s">
        <v>7872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10628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8167</v>
      </c>
      <c r="F192" s="231" t="s">
        <v>8129</v>
      </c>
      <c r="G192" s="232" t="s">
        <v>7872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10629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8169</v>
      </c>
      <c r="F194" s="231" t="s">
        <v>8135</v>
      </c>
      <c r="G194" s="232" t="s">
        <v>7872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10630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8171</v>
      </c>
      <c r="F196" s="231" t="s">
        <v>8138</v>
      </c>
      <c r="G196" s="232" t="s">
        <v>7872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10631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7884</v>
      </c>
      <c r="F198" s="216" t="s">
        <v>8173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8174</v>
      </c>
      <c r="F199" s="231" t="s">
        <v>8175</v>
      </c>
      <c r="G199" s="232" t="s">
        <v>7872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10632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8177</v>
      </c>
      <c r="F201" s="231" t="s">
        <v>8178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10633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8180</v>
      </c>
      <c r="F203" s="231" t="s">
        <v>8095</v>
      </c>
      <c r="G203" s="232" t="s">
        <v>7872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10634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8182</v>
      </c>
      <c r="F205" s="231" t="s">
        <v>8147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10635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8184</v>
      </c>
      <c r="F207" s="231" t="s">
        <v>8101</v>
      </c>
      <c r="G207" s="232" t="s">
        <v>7872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10636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8101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8186</v>
      </c>
      <c r="F209" s="231" t="s">
        <v>8104</v>
      </c>
      <c r="G209" s="232" t="s">
        <v>7872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10637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8104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8188</v>
      </c>
      <c r="F211" s="231" t="s">
        <v>8107</v>
      </c>
      <c r="G211" s="232" t="s">
        <v>7872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10638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8107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8190</v>
      </c>
      <c r="F213" s="231" t="s">
        <v>8110</v>
      </c>
      <c r="G213" s="232" t="s">
        <v>7872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10639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8110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8192</v>
      </c>
      <c r="F215" s="231" t="s">
        <v>8113</v>
      </c>
      <c r="G215" s="232" t="s">
        <v>7872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10640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8194</v>
      </c>
      <c r="F217" s="231" t="s">
        <v>8116</v>
      </c>
      <c r="G217" s="232" t="s">
        <v>7872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10641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8116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8196</v>
      </c>
      <c r="F219" s="231" t="s">
        <v>8119</v>
      </c>
      <c r="G219" s="232" t="s">
        <v>7872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10642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8198</v>
      </c>
      <c r="F221" s="231" t="s">
        <v>8122</v>
      </c>
      <c r="G221" s="232" t="s">
        <v>7872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10643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8200</v>
      </c>
      <c r="F223" s="231" t="s">
        <v>8201</v>
      </c>
      <c r="G223" s="232" t="s">
        <v>7872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10644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8203</v>
      </c>
      <c r="F225" s="231" t="s">
        <v>8129</v>
      </c>
      <c r="G225" s="232" t="s">
        <v>7872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10645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8205</v>
      </c>
      <c r="F227" s="231" t="s">
        <v>8135</v>
      </c>
      <c r="G227" s="232" t="s">
        <v>7872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10646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8135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8207</v>
      </c>
      <c r="F229" s="231" t="s">
        <v>8138</v>
      </c>
      <c r="G229" s="232" t="s">
        <v>7872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10647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8138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8209</v>
      </c>
      <c r="F231" s="216" t="s">
        <v>8210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8211</v>
      </c>
      <c r="F232" s="231" t="s">
        <v>8212</v>
      </c>
      <c r="G232" s="232" t="s">
        <v>7872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10648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8212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8214</v>
      </c>
      <c r="F234" s="216" t="s">
        <v>8215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8216</v>
      </c>
      <c r="F235" s="231" t="s">
        <v>8217</v>
      </c>
      <c r="G235" s="232" t="s">
        <v>7872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10649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8217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8219</v>
      </c>
      <c r="F237" s="231" t="s">
        <v>8220</v>
      </c>
      <c r="G237" s="232" t="s">
        <v>7872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10650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8220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8222</v>
      </c>
      <c r="F239" s="231" t="s">
        <v>8223</v>
      </c>
      <c r="G239" s="232" t="s">
        <v>7872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10651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8223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8225</v>
      </c>
      <c r="F241" s="231" t="s">
        <v>8226</v>
      </c>
      <c r="G241" s="232" t="s">
        <v>7872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10652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8228</v>
      </c>
      <c r="F243" s="231" t="s">
        <v>8229</v>
      </c>
      <c r="G243" s="232" t="s">
        <v>7872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10653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8229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8231</v>
      </c>
      <c r="F245" s="216" t="s">
        <v>7854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8232</v>
      </c>
      <c r="F246" s="231" t="s">
        <v>7856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10654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8234</v>
      </c>
      <c r="F248" s="231" t="s">
        <v>7859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10655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8236</v>
      </c>
      <c r="F250" s="231" t="s">
        <v>8237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10656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8237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8239</v>
      </c>
      <c r="F252" s="231" t="s">
        <v>8240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10657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8240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8242</v>
      </c>
      <c r="F254" s="231" t="s">
        <v>8243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10658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8243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8245</v>
      </c>
      <c r="F256" s="231" t="s">
        <v>10659</v>
      </c>
      <c r="G256" s="232" t="s">
        <v>7872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10660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10661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8248</v>
      </c>
      <c r="F258" s="231" t="s">
        <v>10662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10663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10664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8251</v>
      </c>
      <c r="F260" s="231" t="s">
        <v>8252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10665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8252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8254</v>
      </c>
      <c r="F262" s="231" t="s">
        <v>8255</v>
      </c>
      <c r="G262" s="232" t="s">
        <v>7872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10666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8255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8257</v>
      </c>
      <c r="F264" s="231" t="s">
        <v>8258</v>
      </c>
      <c r="G264" s="232" t="s">
        <v>7872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10667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8258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8260</v>
      </c>
      <c r="F266" s="231" t="s">
        <v>8261</v>
      </c>
      <c r="G266" s="232" t="s">
        <v>6428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10668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8261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8263</v>
      </c>
      <c r="F268" s="216" t="s">
        <v>7875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8264</v>
      </c>
      <c r="F269" s="231" t="s">
        <v>8265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10669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8267</v>
      </c>
      <c r="F271" s="231" t="s">
        <v>8268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10670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8270</v>
      </c>
      <c r="F273" s="231" t="s">
        <v>8271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10671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8271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8273</v>
      </c>
      <c r="F275" s="216" t="s">
        <v>8274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8275</v>
      </c>
      <c r="F276" s="231" t="s">
        <v>8276</v>
      </c>
      <c r="G276" s="232" t="s">
        <v>7872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10672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8276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8278</v>
      </c>
      <c r="F278" s="231" t="s">
        <v>8279</v>
      </c>
      <c r="G278" s="232" t="s">
        <v>7872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10673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8282</v>
      </c>
      <c r="F280" s="231" t="s">
        <v>8283</v>
      </c>
      <c r="G280" s="232" t="s">
        <v>7872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10674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8283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8285</v>
      </c>
      <c r="F282" s="231" t="s">
        <v>8286</v>
      </c>
      <c r="G282" s="232" t="s">
        <v>7872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10675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8286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8288</v>
      </c>
      <c r="F284" s="231" t="s">
        <v>8289</v>
      </c>
      <c r="G284" s="232" t="s">
        <v>7872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10676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8291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8292</v>
      </c>
      <c r="F286" s="231" t="s">
        <v>8293</v>
      </c>
      <c r="G286" s="232" t="s">
        <v>7872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10677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8293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8295</v>
      </c>
      <c r="F288" s="231" t="s">
        <v>8296</v>
      </c>
      <c r="G288" s="232" t="s">
        <v>7872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10678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8296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8298</v>
      </c>
      <c r="F290" s="231" t="s">
        <v>8299</v>
      </c>
      <c r="G290" s="232" t="s">
        <v>7872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10679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8299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8301</v>
      </c>
      <c r="F292" s="231" t="s">
        <v>8302</v>
      </c>
      <c r="G292" s="232" t="s">
        <v>7872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10680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8302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8304</v>
      </c>
      <c r="F294" s="231" t="s">
        <v>8305</v>
      </c>
      <c r="G294" s="232" t="s">
        <v>7872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10681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8305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8307</v>
      </c>
      <c r="F296" s="231" t="s">
        <v>8308</v>
      </c>
      <c r="G296" s="232" t="s">
        <v>7872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10682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8310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8311</v>
      </c>
      <c r="F298" s="231" t="s">
        <v>8312</v>
      </c>
      <c r="G298" s="232" t="s">
        <v>7872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10683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10684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8314</v>
      </c>
      <c r="F300" s="216" t="s">
        <v>7885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8315</v>
      </c>
      <c r="F301" s="231" t="s">
        <v>8316</v>
      </c>
      <c r="G301" s="232" t="s">
        <v>6428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10685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8316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8318</v>
      </c>
      <c r="F303" s="231" t="s">
        <v>8319</v>
      </c>
      <c r="G303" s="232" t="s">
        <v>6428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10686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8319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8321</v>
      </c>
      <c r="F305" s="231" t="s">
        <v>8322</v>
      </c>
      <c r="G305" s="232" t="s">
        <v>6428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10687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8324</v>
      </c>
      <c r="F307" s="231" t="s">
        <v>7919</v>
      </c>
      <c r="G307" s="232" t="s">
        <v>5887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10688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8326</v>
      </c>
      <c r="F309" s="231" t="s">
        <v>8327</v>
      </c>
      <c r="G309" s="232" t="s">
        <v>7872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10689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8327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8329</v>
      </c>
      <c r="F311" s="231" t="s">
        <v>8330</v>
      </c>
      <c r="G311" s="232" t="s">
        <v>6428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10690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8330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8332</v>
      </c>
      <c r="F313" s="231" t="s">
        <v>8333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10691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8335</v>
      </c>
      <c r="F315" s="231" t="s">
        <v>8336</v>
      </c>
      <c r="G315" s="232" t="s">
        <v>6428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10692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8336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8338</v>
      </c>
      <c r="F317" s="231" t="s">
        <v>8339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10693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8339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8341</v>
      </c>
      <c r="F319" s="231" t="s">
        <v>8342</v>
      </c>
      <c r="G319" s="232" t="s">
        <v>6428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10694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8342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8344</v>
      </c>
      <c r="F321" s="231" t="s">
        <v>8345</v>
      </c>
      <c r="G321" s="232" t="s">
        <v>6428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10695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8345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8347</v>
      </c>
      <c r="F323" s="231" t="s">
        <v>8348</v>
      </c>
      <c r="G323" s="232" t="s">
        <v>6428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10696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8348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8350</v>
      </c>
      <c r="F325" s="231" t="s">
        <v>8351</v>
      </c>
      <c r="G325" s="232" t="s">
        <v>7872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10697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8351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8353</v>
      </c>
      <c r="F327" s="231" t="s">
        <v>8354</v>
      </c>
      <c r="G327" s="232" t="s">
        <v>6428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10698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8354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8356</v>
      </c>
      <c r="F329" s="231" t="s">
        <v>8357</v>
      </c>
      <c r="G329" s="232" t="s">
        <v>7872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10699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8357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8359</v>
      </c>
      <c r="F331" s="231" t="s">
        <v>6314</v>
      </c>
      <c r="G331" s="232" t="s">
        <v>6428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10700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8361</v>
      </c>
      <c r="F333" s="231" t="s">
        <v>8034</v>
      </c>
      <c r="G333" s="232" t="s">
        <v>6428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8034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8363</v>
      </c>
      <c r="F335" s="231" t="s">
        <v>7916</v>
      </c>
      <c r="G335" s="232" t="s">
        <v>6428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10702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7916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8365</v>
      </c>
      <c r="F337" s="231" t="s">
        <v>8366</v>
      </c>
      <c r="G337" s="232" t="s">
        <v>6428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10703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8366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8368</v>
      </c>
      <c r="F339" s="231" t="s">
        <v>8369</v>
      </c>
      <c r="G339" s="232" t="s">
        <v>6428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10704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8369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8371</v>
      </c>
      <c r="F341" s="231" t="s">
        <v>8372</v>
      </c>
      <c r="G341" s="232" t="s">
        <v>6428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10705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8372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tzFE/joC5Iga8OFq1Cw0WfpfaQlfdBtkU/iodfPfWF3h4kWs8NkZH9XYYiMnBwGqohIHBK86WEwy2vLt01mHhw==" hashValue="OGI4hS4hqxBDQ8F6Jre6QSoqaKXbb1dqQTET6e8gXCrqk4p5TK0cIyrOs1KEzxCjBgMrgv6AUeXBLm2Gff6fng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10706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8375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8376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8377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8378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8379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8796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10519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7853</v>
      </c>
      <c r="F130" s="216" t="s">
        <v>8380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8381</v>
      </c>
      <c r="F131" s="231" t="s">
        <v>8382</v>
      </c>
      <c r="G131" s="232" t="s">
        <v>7872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10707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8385</v>
      </c>
      <c r="F133" s="231" t="s">
        <v>8386</v>
      </c>
      <c r="G133" s="232" t="s">
        <v>7872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10708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8386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8388</v>
      </c>
      <c r="F135" s="231" t="s">
        <v>8389</v>
      </c>
      <c r="G135" s="232" t="s">
        <v>7872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10709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8391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8392</v>
      </c>
      <c r="F137" s="231" t="s">
        <v>8393</v>
      </c>
      <c r="G137" s="232" t="s">
        <v>7872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10710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8393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8395</v>
      </c>
      <c r="F139" s="231" t="s">
        <v>8396</v>
      </c>
      <c r="G139" s="232" t="s">
        <v>7872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10711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8398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8399</v>
      </c>
      <c r="F141" s="231" t="s">
        <v>8400</v>
      </c>
      <c r="G141" s="232" t="s">
        <v>7872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10712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8400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7874</v>
      </c>
      <c r="F143" s="216" t="s">
        <v>8402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8403</v>
      </c>
      <c r="F144" s="231" t="s">
        <v>8404</v>
      </c>
      <c r="G144" s="232" t="s">
        <v>7872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10713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8406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8407</v>
      </c>
      <c r="F146" s="231" t="s">
        <v>8393</v>
      </c>
      <c r="G146" s="232" t="s">
        <v>7872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10714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8393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8409</v>
      </c>
      <c r="F148" s="231" t="s">
        <v>8410</v>
      </c>
      <c r="G148" s="232" t="s">
        <v>7872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10715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8412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8413</v>
      </c>
      <c r="F150" s="231" t="s">
        <v>8414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10716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8414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7884</v>
      </c>
      <c r="F152" s="216" t="s">
        <v>7854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8416</v>
      </c>
      <c r="F153" s="231" t="s">
        <v>7856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10717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8418</v>
      </c>
      <c r="F155" s="231" t="s">
        <v>7859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10718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7859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8420</v>
      </c>
      <c r="F157" s="231" t="s">
        <v>8237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10719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8237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8422</v>
      </c>
      <c r="F159" s="231" t="s">
        <v>8423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10720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8423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8209</v>
      </c>
      <c r="F161" s="216" t="s">
        <v>7875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8425</v>
      </c>
      <c r="F162" s="231" t="s">
        <v>8265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10721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8427</v>
      </c>
      <c r="F164" s="231" t="s">
        <v>8428</v>
      </c>
      <c r="G164" s="232" t="s">
        <v>7872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10722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8430</v>
      </c>
      <c r="F166" s="231" t="s">
        <v>8431</v>
      </c>
      <c r="G166" s="232" t="s">
        <v>7872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10723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8431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8214</v>
      </c>
      <c r="F168" s="216" t="s">
        <v>7885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8433</v>
      </c>
      <c r="F169" s="231" t="s">
        <v>8434</v>
      </c>
      <c r="G169" s="232" t="s">
        <v>6428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10724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8434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8436</v>
      </c>
      <c r="F171" s="231" t="s">
        <v>8437</v>
      </c>
      <c r="G171" s="232" t="s">
        <v>7872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10725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8437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8439</v>
      </c>
      <c r="F173" s="231" t="s">
        <v>8440</v>
      </c>
      <c r="G173" s="232" t="s">
        <v>7872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10726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8440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8442</v>
      </c>
      <c r="F175" s="231" t="s">
        <v>8327</v>
      </c>
      <c r="G175" s="232" t="s">
        <v>7872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10727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8444</v>
      </c>
      <c r="F177" s="231" t="s">
        <v>6314</v>
      </c>
      <c r="G177" s="232" t="s">
        <v>6428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10728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8446</v>
      </c>
      <c r="F179" s="231" t="s">
        <v>8351</v>
      </c>
      <c r="G179" s="232" t="s">
        <v>7872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10729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8351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8448</v>
      </c>
      <c r="F181" s="231" t="s">
        <v>8034</v>
      </c>
      <c r="G181" s="232" t="s">
        <v>6428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10730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8450</v>
      </c>
      <c r="F183" s="231" t="s">
        <v>7919</v>
      </c>
      <c r="G183" s="232" t="s">
        <v>5887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10731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7919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8452</v>
      </c>
      <c r="F185" s="231" t="s">
        <v>8453</v>
      </c>
      <c r="G185" s="232" t="s">
        <v>6428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10732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8453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8455</v>
      </c>
      <c r="F187" s="231" t="s">
        <v>8456</v>
      </c>
      <c r="G187" s="232" t="s">
        <v>6428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10733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8456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8458</v>
      </c>
      <c r="F189" s="231" t="s">
        <v>8372</v>
      </c>
      <c r="G189" s="232" t="s">
        <v>6428</v>
      </c>
      <c r="H189" s="233">
        <v>0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10734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8372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LJhDi486rgRUA51GmgvXG5TOQU0Ethd+WA5xtWNMVXNSTbT8OuyBLyNpmT/Rw/eokodDoqid34+GJRO3WQQ9TA==" hashValue="pGu2k+cxMhszYQAu/7d9QUTjqUnvkSr2ms+NOM0jQQ5ZxmyVUIDp4EDMA0VEel395V1ZpGDDmvZZM8LkBagRLg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8684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8685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8686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8687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8688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8689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8796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7143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8690</v>
      </c>
      <c r="F129" s="227" t="s">
        <v>8691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8692</v>
      </c>
      <c r="F130" s="231" t="s">
        <v>8693</v>
      </c>
      <c r="G130" s="232" t="s">
        <v>7872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7148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7148</v>
      </c>
      <c r="BM130" s="240" t="s">
        <v>10736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8693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8695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8696</v>
      </c>
      <c r="F133" s="231" t="s">
        <v>8697</v>
      </c>
      <c r="G133" s="232" t="s">
        <v>7872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7148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7148</v>
      </c>
      <c r="BM133" s="240" t="s">
        <v>10737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8697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8699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8700</v>
      </c>
      <c r="F136" s="231" t="s">
        <v>8701</v>
      </c>
      <c r="G136" s="232" t="s">
        <v>7872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7148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7148</v>
      </c>
      <c r="BM136" s="240" t="s">
        <v>10738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8701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8703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8704</v>
      </c>
      <c r="F139" s="231" t="s">
        <v>8705</v>
      </c>
      <c r="G139" s="232" t="s">
        <v>7872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7148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7148</v>
      </c>
      <c r="BM139" s="240" t="s">
        <v>10739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8707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8709</v>
      </c>
      <c r="F143" s="227" t="s">
        <v>8710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8711</v>
      </c>
      <c r="F144" s="231" t="s">
        <v>8712</v>
      </c>
      <c r="G144" s="232" t="s">
        <v>7872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7148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7148</v>
      </c>
      <c r="BM144" s="240" t="s">
        <v>10740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8716</v>
      </c>
      <c r="F148" s="227" t="s">
        <v>8717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8718</v>
      </c>
      <c r="F149" s="231" t="s">
        <v>8719</v>
      </c>
      <c r="G149" s="232" t="s">
        <v>7872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7148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7148</v>
      </c>
      <c r="BM149" s="240" t="s">
        <v>10741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8719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8722</v>
      </c>
      <c r="F152" s="231" t="s">
        <v>8723</v>
      </c>
      <c r="G152" s="232" t="s">
        <v>7872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7148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7148</v>
      </c>
      <c r="BM152" s="240" t="s">
        <v>10742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8723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8725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8726</v>
      </c>
      <c r="F155" s="231" t="s">
        <v>8727</v>
      </c>
      <c r="G155" s="232" t="s">
        <v>7872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7148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7148</v>
      </c>
      <c r="BM155" s="240" t="s">
        <v>10743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8727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8730</v>
      </c>
      <c r="F158" s="231" t="s">
        <v>8731</v>
      </c>
      <c r="G158" s="232" t="s">
        <v>7872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7148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7148</v>
      </c>
      <c r="BM158" s="240" t="s">
        <v>10744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8733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8734</v>
      </c>
      <c r="F161" s="231" t="s">
        <v>8735</v>
      </c>
      <c r="G161" s="232" t="s">
        <v>7872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7148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7148</v>
      </c>
      <c r="BM161" s="240" t="s">
        <v>10745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8738</v>
      </c>
      <c r="F164" s="231" t="s">
        <v>8739</v>
      </c>
      <c r="G164" s="232" t="s">
        <v>7872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7148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7148</v>
      </c>
      <c r="BM164" s="240" t="s">
        <v>10746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8742</v>
      </c>
      <c r="F167" s="231" t="s">
        <v>8743</v>
      </c>
      <c r="G167" s="232" t="s">
        <v>7872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7148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7148</v>
      </c>
      <c r="BM167" s="240" t="s">
        <v>10747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8743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8746</v>
      </c>
      <c r="F170" s="227" t="s">
        <v>8747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8748</v>
      </c>
      <c r="F171" s="231" t="s">
        <v>8749</v>
      </c>
      <c r="G171" s="232" t="s">
        <v>7872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7148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7148</v>
      </c>
      <c r="BM171" s="240" t="s">
        <v>10748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8749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8752</v>
      </c>
      <c r="F174" s="231" t="s">
        <v>8753</v>
      </c>
      <c r="G174" s="232" t="s">
        <v>7872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7148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7148</v>
      </c>
      <c r="BM174" s="240" t="s">
        <v>10749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8755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8756</v>
      </c>
      <c r="F177" s="231" t="s">
        <v>8757</v>
      </c>
      <c r="G177" s="232" t="s">
        <v>7872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7148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7148</v>
      </c>
      <c r="BM177" s="240" t="s">
        <v>10750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8757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8760</v>
      </c>
      <c r="F180" s="231" t="s">
        <v>8761</v>
      </c>
      <c r="G180" s="232" t="s">
        <v>7872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7148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7148</v>
      </c>
      <c r="BM180" s="240" t="s">
        <v>10751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8761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8763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8764</v>
      </c>
      <c r="F183" s="231" t="s">
        <v>8765</v>
      </c>
      <c r="G183" s="232" t="s">
        <v>7872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7148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7148</v>
      </c>
      <c r="BM183" s="240" t="s">
        <v>10752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8765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8767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8768</v>
      </c>
      <c r="F186" s="231" t="s">
        <v>8769</v>
      </c>
      <c r="G186" s="232" t="s">
        <v>7872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7148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7148</v>
      </c>
      <c r="BM186" s="240" t="s">
        <v>10753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8769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8771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8772</v>
      </c>
      <c r="F189" s="227" t="s">
        <v>8773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8774</v>
      </c>
      <c r="F190" s="231" t="s">
        <v>8775</v>
      </c>
      <c r="G190" s="232" t="s">
        <v>7872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7148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7148</v>
      </c>
      <c r="BM190" s="240" t="s">
        <v>10754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8775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8777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8778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8779</v>
      </c>
      <c r="F194" s="227" t="s">
        <v>8780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8781</v>
      </c>
      <c r="F195" s="231" t="s">
        <v>8782</v>
      </c>
      <c r="G195" s="232" t="s">
        <v>7872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7148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7148</v>
      </c>
      <c r="BM195" s="240" t="s">
        <v>10755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8782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8786</v>
      </c>
      <c r="F199" s="231" t="s">
        <v>8787</v>
      </c>
      <c r="G199" s="232" t="s">
        <v>7872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7148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7148</v>
      </c>
      <c r="BM199" s="240" t="s">
        <v>10756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8787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8789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8790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8791</v>
      </c>
      <c r="F203" s="231" t="s">
        <v>8792</v>
      </c>
      <c r="G203" s="232" t="s">
        <v>7872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7148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7148</v>
      </c>
      <c r="BM203" s="240" t="s">
        <v>10757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8792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8794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8795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yzj2vUlB2BGurxa46TP0zmwm0GdMKC+52eOYN3f1g7b48xg0hcvElcSsD66PYCLFjnzOI5uttTFGax7jSb4jFw==" hashValue="d4CW/KwFyHm1RFCowRTXigr8VziSp0bnjZBod9PNXFkX+4vrmOswOW7EDUe80eh9LAuFwjrWoSyAxkuphcL7m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10758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ROUND(J140,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ROUND((SUM(BE140:BE726)),  2)</f>
        <v>0</v>
      </c>
      <c r="G33" s="40"/>
      <c r="H33" s="40"/>
      <c r="I33" s="167">
        <v>0.20999999999999999</v>
      </c>
      <c r="J33" s="166">
        <f>ROUND(((SUM(BE140:BE726))*I33),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ROUND((SUM(BF140:BF726)),  2)</f>
        <v>0</v>
      </c>
      <c r="G34" s="40"/>
      <c r="H34" s="40"/>
      <c r="I34" s="167">
        <v>0.12</v>
      </c>
      <c r="J34" s="166">
        <f>ROUND(((SUM(BF140:BF726))*I34),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ROUND((SUM(BG140:BG726)),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ROUND((SUM(BH140:BH726)),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ROUND((SUM(BI140:BI726)),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J140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J141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J142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J181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2407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J262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2409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2410</v>
      </c>
      <c r="E106" s="199"/>
      <c r="F106" s="199"/>
      <c r="G106" s="199"/>
      <c r="H106" s="199"/>
      <c r="I106" s="199"/>
      <c r="J106" s="200">
        <f>J306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J340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3872</v>
      </c>
      <c r="E108" s="199"/>
      <c r="F108" s="199"/>
      <c r="G108" s="199"/>
      <c r="H108" s="199"/>
      <c r="I108" s="199"/>
      <c r="J108" s="200">
        <f>J404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J414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J427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J437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J483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219</v>
      </c>
      <c r="E113" s="199"/>
      <c r="F113" s="199"/>
      <c r="G113" s="199"/>
      <c r="H113" s="199"/>
      <c r="I113" s="199"/>
      <c r="J113" s="200">
        <f>J509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J573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221</v>
      </c>
      <c r="E115" s="199"/>
      <c r="F115" s="199"/>
      <c r="G115" s="199"/>
      <c r="H115" s="199"/>
      <c r="I115" s="199"/>
      <c r="J115" s="200">
        <f>J592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223</v>
      </c>
      <c r="E116" s="199"/>
      <c r="F116" s="199"/>
      <c r="G116" s="199"/>
      <c r="H116" s="199"/>
      <c r="I116" s="199"/>
      <c r="J116" s="200">
        <f>J627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224</v>
      </c>
      <c r="E117" s="199"/>
      <c r="F117" s="199"/>
      <c r="G117" s="199"/>
      <c r="H117" s="199"/>
      <c r="I117" s="199"/>
      <c r="J117" s="200">
        <f>J680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225</v>
      </c>
      <c r="E118" s="199"/>
      <c r="F118" s="199"/>
      <c r="G118" s="199"/>
      <c r="H118" s="199"/>
      <c r="I118" s="199"/>
      <c r="J118" s="200">
        <f>J694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1"/>
      <c r="C119" s="192"/>
      <c r="D119" s="193" t="s">
        <v>3876</v>
      </c>
      <c r="E119" s="194"/>
      <c r="F119" s="194"/>
      <c r="G119" s="194"/>
      <c r="H119" s="194"/>
      <c r="I119" s="194"/>
      <c r="J119" s="195">
        <f>J722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7"/>
      <c r="C120" s="135"/>
      <c r="D120" s="198" t="s">
        <v>10759</v>
      </c>
      <c r="E120" s="199"/>
      <c r="F120" s="199"/>
      <c r="G120" s="199"/>
      <c r="H120" s="199"/>
      <c r="I120" s="199"/>
      <c r="J120" s="200">
        <f>J723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6" s="2" customFormat="1" ht="6.96" customHeight="1">
      <c r="A126" s="40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4.96" customHeight="1">
      <c r="A127" s="40"/>
      <c r="B127" s="41"/>
      <c r="C127" s="25" t="s">
        <v>227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16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186" t="str">
        <f>E7</f>
        <v>Rekonstrukce budovy MM Habartov</v>
      </c>
      <c r="F130" s="34"/>
      <c r="G130" s="34"/>
      <c r="H130" s="34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191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E9</f>
        <v>008 - Prostory policie ČR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F12</f>
        <v xml:space="preserve"> </v>
      </c>
      <c r="G134" s="42"/>
      <c r="H134" s="42"/>
      <c r="I134" s="34" t="s">
        <v>22</v>
      </c>
      <c r="J134" s="81" t="str">
        <f>IF(J12="","",J12)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E15</f>
        <v>Město Habartov,Náměstí Přátelství 112,Habartov</v>
      </c>
      <c r="G136" s="42"/>
      <c r="H136" s="42"/>
      <c r="I136" s="34" t="s">
        <v>32</v>
      </c>
      <c r="J136" s="38" t="str">
        <f>E21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IF(E18="","",E18)</f>
        <v>Vyplň údaj</v>
      </c>
      <c r="G137" s="42"/>
      <c r="H137" s="42"/>
      <c r="I137" s="34" t="s">
        <v>34</v>
      </c>
      <c r="J137" s="38" t="str">
        <f>E24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P141+P266+P722</f>
        <v>0</v>
      </c>
      <c r="Q140" s="106"/>
      <c r="R140" s="210">
        <f>R141+R266+R722</f>
        <v>23.514920760000003</v>
      </c>
      <c r="S140" s="106"/>
      <c r="T140" s="211">
        <f>T141+T266+T722</f>
        <v>16.134288599999998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BK141+BK266+BK722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P142+P181+P209+P248+P262</f>
        <v>0</v>
      </c>
      <c r="Q141" s="221"/>
      <c r="R141" s="222">
        <f>R142+R181+R209+R248+R262</f>
        <v>16.595712280000001</v>
      </c>
      <c r="S141" s="221"/>
      <c r="T141" s="223">
        <f>T142+T181+T209+T248+T262</f>
        <v>12.517019999999999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BK142+BK181+BK209+BK248+BK262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110</v>
      </c>
      <c r="F142" s="227" t="s">
        <v>305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SUM(P143:P180)</f>
        <v>0</v>
      </c>
      <c r="Q142" s="221"/>
      <c r="R142" s="222">
        <f>SUM(R143:R180)</f>
        <v>11.93251922</v>
      </c>
      <c r="S142" s="221"/>
      <c r="T142" s="223">
        <f>SUM(T143:T180)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SUM(BK143:BK180)</f>
        <v>0</v>
      </c>
    </row>
    <row r="143" s="2" customFormat="1" ht="33" customHeight="1">
      <c r="A143" s="40"/>
      <c r="B143" s="41"/>
      <c r="C143" s="229" t="s">
        <v>85</v>
      </c>
      <c r="D143" s="229" t="s">
        <v>245</v>
      </c>
      <c r="E143" s="230" t="s">
        <v>333</v>
      </c>
      <c r="F143" s="231" t="s">
        <v>334</v>
      </c>
      <c r="G143" s="232" t="s">
        <v>248</v>
      </c>
      <c r="H143" s="233">
        <v>12.18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0.16116</v>
      </c>
      <c r="R143" s="238">
        <f>Q143*H143</f>
        <v>1.9629288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10760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336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337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10761</v>
      </c>
      <c r="G146" s="260"/>
      <c r="H146" s="263">
        <v>1.6799999999999999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10762</v>
      </c>
      <c r="G147" s="260"/>
      <c r="H147" s="263">
        <v>10.5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78</v>
      </c>
      <c r="AY147" s="269" t="s">
        <v>242</v>
      </c>
    </row>
    <row r="148" s="15" customFormat="1">
      <c r="A148" s="15"/>
      <c r="B148" s="270"/>
      <c r="C148" s="271"/>
      <c r="D148" s="242" t="s">
        <v>256</v>
      </c>
      <c r="E148" s="272" t="s">
        <v>1</v>
      </c>
      <c r="F148" s="273" t="s">
        <v>269</v>
      </c>
      <c r="G148" s="271"/>
      <c r="H148" s="274">
        <v>12.18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0" t="s">
        <v>256</v>
      </c>
      <c r="AU148" s="280" t="s">
        <v>87</v>
      </c>
      <c r="AV148" s="15" t="s">
        <v>250</v>
      </c>
      <c r="AW148" s="15" t="s">
        <v>36</v>
      </c>
      <c r="AX148" s="15" t="s">
        <v>85</v>
      </c>
      <c r="AY148" s="280" t="s">
        <v>242</v>
      </c>
    </row>
    <row r="149" s="2" customFormat="1" ht="33" customHeight="1">
      <c r="A149" s="40"/>
      <c r="B149" s="41"/>
      <c r="C149" s="229" t="s">
        <v>87</v>
      </c>
      <c r="D149" s="229" t="s">
        <v>245</v>
      </c>
      <c r="E149" s="230" t="s">
        <v>345</v>
      </c>
      <c r="F149" s="231" t="s">
        <v>346</v>
      </c>
      <c r="G149" s="232" t="s">
        <v>248</v>
      </c>
      <c r="H149" s="233">
        <v>22.050000000000001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0.17499999999999999</v>
      </c>
      <c r="R149" s="238">
        <f>Q149*H149</f>
        <v>3.8587499999999997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10763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348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349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10764</v>
      </c>
      <c r="G152" s="260"/>
      <c r="H152" s="263">
        <v>22.050000000000001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33" customHeight="1">
      <c r="A153" s="40"/>
      <c r="B153" s="41"/>
      <c r="C153" s="229" t="s">
        <v>110</v>
      </c>
      <c r="D153" s="229" t="s">
        <v>245</v>
      </c>
      <c r="E153" s="230" t="s">
        <v>2580</v>
      </c>
      <c r="F153" s="231" t="s">
        <v>2581</v>
      </c>
      <c r="G153" s="232" t="s">
        <v>299</v>
      </c>
      <c r="H153" s="233">
        <v>0.040000000000000001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0.019539999999999998</v>
      </c>
      <c r="R153" s="238">
        <f>Q153*H153</f>
        <v>0.00078159999999999992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10765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2583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2584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10766</v>
      </c>
      <c r="G156" s="260"/>
      <c r="H156" s="263">
        <v>0.039960000000000002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81" t="s">
        <v>250</v>
      </c>
      <c r="D157" s="281" t="s">
        <v>478</v>
      </c>
      <c r="E157" s="282" t="s">
        <v>9169</v>
      </c>
      <c r="F157" s="283" t="s">
        <v>9170</v>
      </c>
      <c r="G157" s="284" t="s">
        <v>299</v>
      </c>
      <c r="H157" s="285">
        <v>0.040000000000000001</v>
      </c>
      <c r="I157" s="286"/>
      <c r="J157" s="287">
        <f>ROUND(I157*H157,2)</f>
        <v>0</v>
      </c>
      <c r="K157" s="283" t="s">
        <v>249</v>
      </c>
      <c r="L157" s="288"/>
      <c r="M157" s="289" t="s">
        <v>1</v>
      </c>
      <c r="N157" s="290" t="s">
        <v>43</v>
      </c>
      <c r="O157" s="93"/>
      <c r="P157" s="238">
        <f>O157*H157</f>
        <v>0</v>
      </c>
      <c r="Q157" s="238">
        <v>1</v>
      </c>
      <c r="R157" s="238">
        <f>Q157*H157</f>
        <v>0.040000000000000001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481</v>
      </c>
      <c r="AT157" s="240" t="s">
        <v>478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10767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9170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29" t="s">
        <v>483</v>
      </c>
      <c r="D159" s="229" t="s">
        <v>245</v>
      </c>
      <c r="E159" s="230" t="s">
        <v>422</v>
      </c>
      <c r="F159" s="231" t="s">
        <v>423</v>
      </c>
      <c r="G159" s="232" t="s">
        <v>248</v>
      </c>
      <c r="H159" s="233">
        <v>62.283000000000001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0.061719999999999997</v>
      </c>
      <c r="R159" s="238">
        <f>Q159*H159</f>
        <v>3.8441067599999998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10768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425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426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10769</v>
      </c>
      <c r="G162" s="260"/>
      <c r="H162" s="263">
        <v>8.6449999999999996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10770</v>
      </c>
      <c r="G163" s="260"/>
      <c r="H163" s="263">
        <v>6.0899999999999999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10771</v>
      </c>
      <c r="G164" s="260"/>
      <c r="H164" s="263">
        <v>21.77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10772</v>
      </c>
      <c r="G165" s="260"/>
      <c r="H165" s="263">
        <v>10.0625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10773</v>
      </c>
      <c r="G166" s="260"/>
      <c r="H166" s="263">
        <v>15.715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5" customFormat="1">
      <c r="A167" s="15"/>
      <c r="B167" s="270"/>
      <c r="C167" s="271"/>
      <c r="D167" s="242" t="s">
        <v>256</v>
      </c>
      <c r="E167" s="272" t="s">
        <v>1</v>
      </c>
      <c r="F167" s="273" t="s">
        <v>269</v>
      </c>
      <c r="G167" s="271"/>
      <c r="H167" s="274">
        <v>62.282499999999999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256</v>
      </c>
      <c r="AU167" s="280" t="s">
        <v>87</v>
      </c>
      <c r="AV167" s="15" t="s">
        <v>250</v>
      </c>
      <c r="AW167" s="15" t="s">
        <v>36</v>
      </c>
      <c r="AX167" s="15" t="s">
        <v>85</v>
      </c>
      <c r="AY167" s="280" t="s">
        <v>242</v>
      </c>
    </row>
    <row r="168" s="2" customFormat="1" ht="24.15" customHeight="1">
      <c r="A168" s="40"/>
      <c r="B168" s="41"/>
      <c r="C168" s="229" t="s">
        <v>539</v>
      </c>
      <c r="D168" s="229" t="s">
        <v>245</v>
      </c>
      <c r="E168" s="230" t="s">
        <v>434</v>
      </c>
      <c r="F168" s="231" t="s">
        <v>435</v>
      </c>
      <c r="G168" s="232" t="s">
        <v>248</v>
      </c>
      <c r="H168" s="233">
        <v>21.77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0.079210000000000003</v>
      </c>
      <c r="R168" s="238">
        <f>Q168*H168</f>
        <v>1.7244017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10774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437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438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10771</v>
      </c>
      <c r="G171" s="260"/>
      <c r="H171" s="263">
        <v>21.77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85</v>
      </c>
      <c r="AY171" s="269" t="s">
        <v>242</v>
      </c>
    </row>
    <row r="172" s="2" customFormat="1" ht="24.15" customHeight="1">
      <c r="A172" s="40"/>
      <c r="B172" s="41"/>
      <c r="C172" s="229" t="s">
        <v>1040</v>
      </c>
      <c r="D172" s="229" t="s">
        <v>245</v>
      </c>
      <c r="E172" s="230" t="s">
        <v>10775</v>
      </c>
      <c r="F172" s="231" t="s">
        <v>10776</v>
      </c>
      <c r="G172" s="232" t="s">
        <v>248</v>
      </c>
      <c r="H172" s="233">
        <v>3.4430000000000001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0.052519999999999997</v>
      </c>
      <c r="R172" s="238">
        <f>Q172*H172</f>
        <v>0.18082635999999999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10777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10778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10779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10780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10781</v>
      </c>
      <c r="G176" s="260"/>
      <c r="H176" s="263">
        <v>3.4424999999999999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481</v>
      </c>
      <c r="D177" s="229" t="s">
        <v>245</v>
      </c>
      <c r="E177" s="230" t="s">
        <v>2592</v>
      </c>
      <c r="F177" s="231" t="s">
        <v>2593</v>
      </c>
      <c r="G177" s="232" t="s">
        <v>248</v>
      </c>
      <c r="H177" s="233">
        <v>1.8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0.17818000000000001</v>
      </c>
      <c r="R177" s="238">
        <f>Q177*H177</f>
        <v>0.32072400000000001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10782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2595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2596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10783</v>
      </c>
      <c r="G180" s="260"/>
      <c r="H180" s="263">
        <v>1.8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539</v>
      </c>
      <c r="F181" s="227" t="s">
        <v>540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SUM(P182:P208)</f>
        <v>0</v>
      </c>
      <c r="Q181" s="221"/>
      <c r="R181" s="222">
        <f>SUM(R182:R208)</f>
        <v>4.6532222600000006</v>
      </c>
      <c r="S181" s="221"/>
      <c r="T181" s="223">
        <f>SUM(T182:T208)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77</v>
      </c>
      <c r="AU181" s="225" t="s">
        <v>85</v>
      </c>
      <c r="AY181" s="224" t="s">
        <v>242</v>
      </c>
      <c r="BK181" s="226">
        <f>SUM(BK182:BK208)</f>
        <v>0</v>
      </c>
    </row>
    <row r="182" s="2" customFormat="1" ht="24.15" customHeight="1">
      <c r="A182" s="40"/>
      <c r="B182" s="41"/>
      <c r="C182" s="229" t="s">
        <v>909</v>
      </c>
      <c r="D182" s="229" t="s">
        <v>245</v>
      </c>
      <c r="E182" s="230" t="s">
        <v>10784</v>
      </c>
      <c r="F182" s="231" t="s">
        <v>10785</v>
      </c>
      <c r="G182" s="232" t="s">
        <v>248</v>
      </c>
      <c r="H182" s="233">
        <v>271.41399999999999</v>
      </c>
      <c r="I182" s="234"/>
      <c r="J182" s="235">
        <f>ROUND(I182*H182,2)</f>
        <v>0</v>
      </c>
      <c r="K182" s="231" t="s">
        <v>249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0.00025999999999999998</v>
      </c>
      <c r="R182" s="238">
        <f>Q182*H182</f>
        <v>0.070567639999999987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10786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10787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>
      <c r="A184" s="40"/>
      <c r="B184" s="41"/>
      <c r="C184" s="42"/>
      <c r="D184" s="247" t="s">
        <v>254</v>
      </c>
      <c r="E184" s="42"/>
      <c r="F184" s="248" t="s">
        <v>10788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254</v>
      </c>
      <c r="AU184" s="19" t="s">
        <v>87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10789</v>
      </c>
      <c r="G185" s="260"/>
      <c r="H185" s="263">
        <v>233.36600000000001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10790</v>
      </c>
      <c r="G186" s="260"/>
      <c r="H186" s="263">
        <v>38.047499999999999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271.4135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24.15" customHeight="1">
      <c r="A188" s="40"/>
      <c r="B188" s="41"/>
      <c r="C188" s="229" t="s">
        <v>1103</v>
      </c>
      <c r="D188" s="229" t="s">
        <v>245</v>
      </c>
      <c r="E188" s="230" t="s">
        <v>10791</v>
      </c>
      <c r="F188" s="231" t="s">
        <v>10792</v>
      </c>
      <c r="G188" s="232" t="s">
        <v>248</v>
      </c>
      <c r="H188" s="233">
        <v>69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0.0147</v>
      </c>
      <c r="R188" s="238">
        <f>Q188*H188</f>
        <v>1.0143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10793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10794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10795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10796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10797</v>
      </c>
      <c r="G192" s="260"/>
      <c r="H192" s="263">
        <v>44.399999999999999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10798</v>
      </c>
      <c r="G193" s="260"/>
      <c r="H193" s="263">
        <v>40.600000000000001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10799</v>
      </c>
      <c r="G194" s="260"/>
      <c r="H194" s="263">
        <v>-16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69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1120</v>
      </c>
      <c r="D196" s="229" t="s">
        <v>245</v>
      </c>
      <c r="E196" s="230" t="s">
        <v>10800</v>
      </c>
      <c r="F196" s="231" t="s">
        <v>10801</v>
      </c>
      <c r="G196" s="232" t="s">
        <v>248</v>
      </c>
      <c r="H196" s="233">
        <v>202.41399999999999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0.017330000000000002</v>
      </c>
      <c r="R196" s="238">
        <f>Q196*H196</f>
        <v>3.5078346200000001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10802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10803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10804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10789</v>
      </c>
      <c r="G199" s="260"/>
      <c r="H199" s="263">
        <v>233.36600000000001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10805</v>
      </c>
      <c r="G200" s="260"/>
      <c r="H200" s="263">
        <v>-69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10790</v>
      </c>
      <c r="G201" s="260"/>
      <c r="H201" s="263">
        <v>38.047499999999999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5" customFormat="1">
      <c r="A202" s="15"/>
      <c r="B202" s="270"/>
      <c r="C202" s="271"/>
      <c r="D202" s="242" t="s">
        <v>256</v>
      </c>
      <c r="E202" s="272" t="s">
        <v>1</v>
      </c>
      <c r="F202" s="273" t="s">
        <v>269</v>
      </c>
      <c r="G202" s="271"/>
      <c r="H202" s="274">
        <v>202.4135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0" t="s">
        <v>256</v>
      </c>
      <c r="AU202" s="280" t="s">
        <v>87</v>
      </c>
      <c r="AV202" s="15" t="s">
        <v>250</v>
      </c>
      <c r="AW202" s="15" t="s">
        <v>36</v>
      </c>
      <c r="AX202" s="15" t="s">
        <v>85</v>
      </c>
      <c r="AY202" s="280" t="s">
        <v>242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10806</v>
      </c>
      <c r="F203" s="231" t="s">
        <v>10807</v>
      </c>
      <c r="G203" s="232" t="s">
        <v>360</v>
      </c>
      <c r="H203" s="233">
        <v>2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0.017770000000000001</v>
      </c>
      <c r="R203" s="238">
        <f>Q203*H203</f>
        <v>0.035540000000000002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10808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10809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10810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10811</v>
      </c>
      <c r="G206" s="260"/>
      <c r="H206" s="263">
        <v>2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85</v>
      </c>
      <c r="AY206" s="269" t="s">
        <v>242</v>
      </c>
    </row>
    <row r="207" s="2" customFormat="1" ht="24.15" customHeight="1">
      <c r="A207" s="40"/>
      <c r="B207" s="41"/>
      <c r="C207" s="281" t="s">
        <v>1158</v>
      </c>
      <c r="D207" s="281" t="s">
        <v>478</v>
      </c>
      <c r="E207" s="282" t="s">
        <v>839</v>
      </c>
      <c r="F207" s="283" t="s">
        <v>840</v>
      </c>
      <c r="G207" s="284" t="s">
        <v>360</v>
      </c>
      <c r="H207" s="285">
        <v>2</v>
      </c>
      <c r="I207" s="286"/>
      <c r="J207" s="287">
        <f>ROUND(I207*H207,2)</f>
        <v>0</v>
      </c>
      <c r="K207" s="283" t="s">
        <v>249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0.012489999999999999</v>
      </c>
      <c r="R207" s="238">
        <f>Q207*H207</f>
        <v>0.024979999999999999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481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10812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12" customFormat="1" ht="22.8" customHeight="1">
      <c r="A209" s="12"/>
      <c r="B209" s="213"/>
      <c r="C209" s="214"/>
      <c r="D209" s="215" t="s">
        <v>77</v>
      </c>
      <c r="E209" s="227" t="s">
        <v>909</v>
      </c>
      <c r="F209" s="227" t="s">
        <v>910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SUM(P210:P247)</f>
        <v>0</v>
      </c>
      <c r="Q209" s="221"/>
      <c r="R209" s="222">
        <f>SUM(R210:R247)</f>
        <v>0.0099708000000000019</v>
      </c>
      <c r="S209" s="221"/>
      <c r="T209" s="223">
        <f>SUM(T210:T247)</f>
        <v>12.517019999999999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85</v>
      </c>
      <c r="AT209" s="225" t="s">
        <v>77</v>
      </c>
      <c r="AU209" s="225" t="s">
        <v>85</v>
      </c>
      <c r="AY209" s="224" t="s">
        <v>242</v>
      </c>
      <c r="BK209" s="226">
        <f>SUM(BK210:BK247)</f>
        <v>0</v>
      </c>
    </row>
    <row r="210" s="2" customFormat="1" ht="33" customHeight="1">
      <c r="A210" s="40"/>
      <c r="B210" s="41"/>
      <c r="C210" s="229" t="s">
        <v>1164</v>
      </c>
      <c r="D210" s="229" t="s">
        <v>245</v>
      </c>
      <c r="E210" s="230" t="s">
        <v>1017</v>
      </c>
      <c r="F210" s="231" t="s">
        <v>1018</v>
      </c>
      <c r="G210" s="232" t="s">
        <v>248</v>
      </c>
      <c r="H210" s="233">
        <v>249.27000000000001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10813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1020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1021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2" customFormat="1" ht="24.15" customHeight="1">
      <c r="A213" s="40"/>
      <c r="B213" s="41"/>
      <c r="C213" s="229" t="s">
        <v>1169</v>
      </c>
      <c r="D213" s="229" t="s">
        <v>245</v>
      </c>
      <c r="E213" s="230" t="s">
        <v>6436</v>
      </c>
      <c r="F213" s="231" t="s">
        <v>6437</v>
      </c>
      <c r="G213" s="232" t="s">
        <v>248</v>
      </c>
      <c r="H213" s="233">
        <v>249.27000000000001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4.0000000000000003E-05</v>
      </c>
      <c r="R213" s="238">
        <f>Q213*H213</f>
        <v>0.0099708000000000019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10814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6439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10815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24.15" customHeight="1">
      <c r="A216" s="40"/>
      <c r="B216" s="41"/>
      <c r="C216" s="229" t="s">
        <v>1097</v>
      </c>
      <c r="D216" s="229" t="s">
        <v>245</v>
      </c>
      <c r="E216" s="230" t="s">
        <v>2614</v>
      </c>
      <c r="F216" s="231" t="s">
        <v>2615</v>
      </c>
      <c r="G216" s="232" t="s">
        <v>248</v>
      </c>
      <c r="H216" s="233">
        <v>25.800000000000001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0.20799999999999999</v>
      </c>
      <c r="T216" s="239">
        <f>S216*H216</f>
        <v>5.3663999999999996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10816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2617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2618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10817</v>
      </c>
      <c r="G219" s="260"/>
      <c r="H219" s="263">
        <v>25.800000000000001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2474</v>
      </c>
      <c r="D220" s="229" t="s">
        <v>245</v>
      </c>
      <c r="E220" s="230" t="s">
        <v>10818</v>
      </c>
      <c r="F220" s="231" t="s">
        <v>10819</v>
      </c>
      <c r="G220" s="232" t="s">
        <v>248</v>
      </c>
      <c r="H220" s="233">
        <v>1.6200000000000001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0.072999999999999995</v>
      </c>
      <c r="T220" s="239">
        <f>S220*H220</f>
        <v>0.11826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10820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10821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10822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10823</v>
      </c>
      <c r="G223" s="260"/>
      <c r="H223" s="263">
        <v>1.6200000000000001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2479</v>
      </c>
      <c r="D224" s="229" t="s">
        <v>245</v>
      </c>
      <c r="E224" s="230" t="s">
        <v>10824</v>
      </c>
      <c r="F224" s="231" t="s">
        <v>10825</v>
      </c>
      <c r="G224" s="232" t="s">
        <v>248</v>
      </c>
      <c r="H224" s="233">
        <v>6.96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0.050999999999999997</v>
      </c>
      <c r="T224" s="239">
        <f>S224*H224</f>
        <v>0.35496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10826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10827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10828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10829</v>
      </c>
      <c r="G227" s="260"/>
      <c r="H227" s="263">
        <v>6.96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29" t="s">
        <v>1834</v>
      </c>
      <c r="D228" s="229" t="s">
        <v>245</v>
      </c>
      <c r="E228" s="230" t="s">
        <v>10830</v>
      </c>
      <c r="F228" s="231" t="s">
        <v>10831</v>
      </c>
      <c r="G228" s="232" t="s">
        <v>248</v>
      </c>
      <c r="H228" s="233">
        <v>62.399999999999999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0.042999999999999997</v>
      </c>
      <c r="T228" s="239">
        <f>S228*H228</f>
        <v>2.6831999999999998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10832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10833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10834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10835</v>
      </c>
      <c r="G231" s="260"/>
      <c r="H231" s="263">
        <v>62.399999999999999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85</v>
      </c>
      <c r="AY231" s="269" t="s">
        <v>242</v>
      </c>
    </row>
    <row r="232" s="2" customFormat="1" ht="24.15" customHeight="1">
      <c r="A232" s="40"/>
      <c r="B232" s="41"/>
      <c r="C232" s="229" t="s">
        <v>1845</v>
      </c>
      <c r="D232" s="229" t="s">
        <v>245</v>
      </c>
      <c r="E232" s="230" t="s">
        <v>10836</v>
      </c>
      <c r="F232" s="231" t="s">
        <v>10837</v>
      </c>
      <c r="G232" s="232" t="s">
        <v>248</v>
      </c>
      <c r="H232" s="233">
        <v>3.6899999999999999</v>
      </c>
      <c r="I232" s="234"/>
      <c r="J232" s="235">
        <f>ROUND(I232*H232,2)</f>
        <v>0</v>
      </c>
      <c r="K232" s="231" t="s">
        <v>249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0.17999999999999999</v>
      </c>
      <c r="T232" s="239">
        <f>S232*H232</f>
        <v>0.66420000000000001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10838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10839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>
      <c r="A234" s="40"/>
      <c r="B234" s="41"/>
      <c r="C234" s="42"/>
      <c r="D234" s="247" t="s">
        <v>254</v>
      </c>
      <c r="E234" s="42"/>
      <c r="F234" s="248" t="s">
        <v>10840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254</v>
      </c>
      <c r="AU234" s="19" t="s">
        <v>87</v>
      </c>
    </row>
    <row r="235" s="14" customFormat="1">
      <c r="A235" s="14"/>
      <c r="B235" s="259"/>
      <c r="C235" s="260"/>
      <c r="D235" s="242" t="s">
        <v>256</v>
      </c>
      <c r="E235" s="261" t="s">
        <v>1</v>
      </c>
      <c r="F235" s="262" t="s">
        <v>10841</v>
      </c>
      <c r="G235" s="260"/>
      <c r="H235" s="263">
        <v>3.6899999999999999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87</v>
      </c>
      <c r="AV235" s="14" t="s">
        <v>87</v>
      </c>
      <c r="AW235" s="14" t="s">
        <v>36</v>
      </c>
      <c r="AX235" s="14" t="s">
        <v>85</v>
      </c>
      <c r="AY235" s="269" t="s">
        <v>242</v>
      </c>
    </row>
    <row r="236" s="2" customFormat="1" ht="24.15" customHeight="1">
      <c r="A236" s="40"/>
      <c r="B236" s="41"/>
      <c r="C236" s="229" t="s">
        <v>7</v>
      </c>
      <c r="D236" s="229" t="s">
        <v>245</v>
      </c>
      <c r="E236" s="230" t="s">
        <v>10842</v>
      </c>
      <c r="F236" s="231" t="s">
        <v>10843</v>
      </c>
      <c r="G236" s="232" t="s">
        <v>279</v>
      </c>
      <c r="H236" s="233">
        <v>1.8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1.8</v>
      </c>
      <c r="T236" s="239">
        <f>S236*H236</f>
        <v>3.2400000000000002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10844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10845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10846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10847</v>
      </c>
      <c r="G239" s="260"/>
      <c r="H239" s="263">
        <v>1.8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24.15" customHeight="1">
      <c r="A240" s="40"/>
      <c r="B240" s="41"/>
      <c r="C240" s="229" t="s">
        <v>2328</v>
      </c>
      <c r="D240" s="229" t="s">
        <v>245</v>
      </c>
      <c r="E240" s="230" t="s">
        <v>10848</v>
      </c>
      <c r="F240" s="231" t="s">
        <v>10849</v>
      </c>
      <c r="G240" s="232" t="s">
        <v>360</v>
      </c>
      <c r="H240" s="233">
        <v>6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0.014999999999999999</v>
      </c>
      <c r="T240" s="239">
        <f>S240*H240</f>
        <v>0.089999999999999997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10850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10851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10852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10853</v>
      </c>
      <c r="G243" s="260"/>
      <c r="H243" s="263">
        <v>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29" t="s">
        <v>1622</v>
      </c>
      <c r="D244" s="229" t="s">
        <v>245</v>
      </c>
      <c r="E244" s="230" t="s">
        <v>10854</v>
      </c>
      <c r="F244" s="231" t="s">
        <v>10855</v>
      </c>
      <c r="G244" s="232" t="s">
        <v>6428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250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10856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10855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16.5" customHeight="1">
      <c r="A246" s="40"/>
      <c r="B246" s="41"/>
      <c r="C246" s="229" t="s">
        <v>1629</v>
      </c>
      <c r="D246" s="229" t="s">
        <v>245</v>
      </c>
      <c r="E246" s="230" t="s">
        <v>10857</v>
      </c>
      <c r="F246" s="231" t="s">
        <v>10858</v>
      </c>
      <c r="G246" s="232" t="s">
        <v>6428</v>
      </c>
      <c r="H246" s="233">
        <v>1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10859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10858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2" customFormat="1" ht="22.8" customHeight="1">
      <c r="A248" s="12"/>
      <c r="B248" s="213"/>
      <c r="C248" s="214"/>
      <c r="D248" s="215" t="s">
        <v>77</v>
      </c>
      <c r="E248" s="227" t="s">
        <v>2879</v>
      </c>
      <c r="F248" s="227" t="s">
        <v>2880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SUM(P249:P261)</f>
        <v>0</v>
      </c>
      <c r="Q248" s="221"/>
      <c r="R248" s="222">
        <f>SUM(R249:R261)</f>
        <v>0</v>
      </c>
      <c r="S248" s="221"/>
      <c r="T248" s="223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85</v>
      </c>
      <c r="AT248" s="225" t="s">
        <v>77</v>
      </c>
      <c r="AU248" s="225" t="s">
        <v>85</v>
      </c>
      <c r="AY248" s="224" t="s">
        <v>242</v>
      </c>
      <c r="BK248" s="226">
        <f>SUM(BK249:BK261)</f>
        <v>0</v>
      </c>
    </row>
    <row r="249" s="2" customFormat="1" ht="33" customHeight="1">
      <c r="A249" s="40"/>
      <c r="B249" s="41"/>
      <c r="C249" s="229" t="s">
        <v>1068</v>
      </c>
      <c r="D249" s="229" t="s">
        <v>245</v>
      </c>
      <c r="E249" s="230" t="s">
        <v>5902</v>
      </c>
      <c r="F249" s="231" t="s">
        <v>5903</v>
      </c>
      <c r="G249" s="232" t="s">
        <v>299</v>
      </c>
      <c r="H249" s="233">
        <v>16.134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10860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10861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10862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2" customFormat="1" ht="24.15" customHeight="1">
      <c r="A252" s="40"/>
      <c r="B252" s="41"/>
      <c r="C252" s="229" t="s">
        <v>1693</v>
      </c>
      <c r="D252" s="229" t="s">
        <v>245</v>
      </c>
      <c r="E252" s="230" t="s">
        <v>2913</v>
      </c>
      <c r="F252" s="231" t="s">
        <v>2914</v>
      </c>
      <c r="G252" s="232" t="s">
        <v>299</v>
      </c>
      <c r="H252" s="233">
        <v>16.134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10863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2916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2917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24.15" customHeight="1">
      <c r="A255" s="40"/>
      <c r="B255" s="41"/>
      <c r="C255" s="229" t="s">
        <v>1699</v>
      </c>
      <c r="D255" s="229" t="s">
        <v>245</v>
      </c>
      <c r="E255" s="230" t="s">
        <v>2918</v>
      </c>
      <c r="F255" s="231" t="s">
        <v>2919</v>
      </c>
      <c r="G255" s="232" t="s">
        <v>299</v>
      </c>
      <c r="H255" s="233">
        <v>161.34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10864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2921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2922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10865</v>
      </c>
      <c r="G258" s="260"/>
      <c r="H258" s="263">
        <v>161.34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44.25" customHeight="1">
      <c r="A259" s="40"/>
      <c r="B259" s="41"/>
      <c r="C259" s="229" t="s">
        <v>1437</v>
      </c>
      <c r="D259" s="229" t="s">
        <v>245</v>
      </c>
      <c r="E259" s="230" t="s">
        <v>10866</v>
      </c>
      <c r="F259" s="231" t="s">
        <v>10867</v>
      </c>
      <c r="G259" s="232" t="s">
        <v>299</v>
      </c>
      <c r="H259" s="233">
        <v>16.134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10868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10869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10870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2" customFormat="1" ht="22.8" customHeight="1">
      <c r="A262" s="12"/>
      <c r="B262" s="213"/>
      <c r="C262" s="214"/>
      <c r="D262" s="215" t="s">
        <v>77</v>
      </c>
      <c r="E262" s="227" t="s">
        <v>1083</v>
      </c>
      <c r="F262" s="227" t="s">
        <v>1084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SUM(P263:P265)</f>
        <v>0</v>
      </c>
      <c r="Q262" s="221"/>
      <c r="R262" s="222">
        <f>SUM(R263:R265)</f>
        <v>0</v>
      </c>
      <c r="S262" s="221"/>
      <c r="T262" s="22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85</v>
      </c>
      <c r="AT262" s="225" t="s">
        <v>77</v>
      </c>
      <c r="AU262" s="225" t="s">
        <v>85</v>
      </c>
      <c r="AY262" s="224" t="s">
        <v>242</v>
      </c>
      <c r="BK262" s="226">
        <f>SUM(BK263:BK265)</f>
        <v>0</v>
      </c>
    </row>
    <row r="263" s="2" customFormat="1" ht="21.75" customHeight="1">
      <c r="A263" s="40"/>
      <c r="B263" s="41"/>
      <c r="C263" s="229" t="s">
        <v>316</v>
      </c>
      <c r="D263" s="229" t="s">
        <v>245</v>
      </c>
      <c r="E263" s="230" t="s">
        <v>2971</v>
      </c>
      <c r="F263" s="231" t="s">
        <v>2972</v>
      </c>
      <c r="G263" s="232" t="s">
        <v>299</v>
      </c>
      <c r="H263" s="233">
        <v>16.596</v>
      </c>
      <c r="I263" s="234"/>
      <c r="J263" s="235">
        <f>ROUND(I263*H263,2)</f>
        <v>0</v>
      </c>
      <c r="K263" s="231" t="s">
        <v>249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250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10871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2974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>
      <c r="A265" s="40"/>
      <c r="B265" s="41"/>
      <c r="C265" s="42"/>
      <c r="D265" s="247" t="s">
        <v>254</v>
      </c>
      <c r="E265" s="42"/>
      <c r="F265" s="248" t="s">
        <v>2975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254</v>
      </c>
      <c r="AU265" s="19" t="s">
        <v>87</v>
      </c>
    </row>
    <row r="266" s="12" customFormat="1" ht="25.92" customHeight="1">
      <c r="A266" s="12"/>
      <c r="B266" s="213"/>
      <c r="C266" s="214"/>
      <c r="D266" s="215" t="s">
        <v>77</v>
      </c>
      <c r="E266" s="216" t="s">
        <v>1091</v>
      </c>
      <c r="F266" s="216" t="s">
        <v>1092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P267+P284+P306+P340+P404+P414+P427+P437+P483+P509+P573+P592+P627+P680+P694</f>
        <v>0</v>
      </c>
      <c r="Q266" s="221"/>
      <c r="R266" s="222">
        <f>R267+R284+R306+R340+R404+R414+R427+R437+R483+R509+R573+R592+R627+R680+R694</f>
        <v>6.9192084800000009</v>
      </c>
      <c r="S266" s="221"/>
      <c r="T266" s="223">
        <f>T267+T284+T306+T340+T404+T414+T427+T437+T483+T509+T573+T592+T627+T680+T694</f>
        <v>3.6172685999999996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87</v>
      </c>
      <c r="AT266" s="225" t="s">
        <v>77</v>
      </c>
      <c r="AU266" s="225" t="s">
        <v>78</v>
      </c>
      <c r="AY266" s="224" t="s">
        <v>242</v>
      </c>
      <c r="BK266" s="226">
        <f>BK267+BK284+BK306+BK340+BK404+BK414+BK427+BK437+BK483+BK509+BK573+BK592+BK627+BK680+BK694</f>
        <v>0</v>
      </c>
    </row>
    <row r="267" s="12" customFormat="1" ht="22.8" customHeight="1">
      <c r="A267" s="12"/>
      <c r="B267" s="213"/>
      <c r="C267" s="214"/>
      <c r="D267" s="215" t="s">
        <v>77</v>
      </c>
      <c r="E267" s="227" t="s">
        <v>1191</v>
      </c>
      <c r="F267" s="227" t="s">
        <v>1192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SUM(P268:P283)</f>
        <v>0</v>
      </c>
      <c r="Q267" s="221"/>
      <c r="R267" s="222">
        <f>SUM(R268:R283)</f>
        <v>0.065587199999999998</v>
      </c>
      <c r="S267" s="221"/>
      <c r="T267" s="223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85</v>
      </c>
      <c r="AY267" s="224" t="s">
        <v>242</v>
      </c>
      <c r="BK267" s="226">
        <f>SUM(BK268:BK283)</f>
        <v>0</v>
      </c>
    </row>
    <row r="268" s="2" customFormat="1" ht="33" customHeight="1">
      <c r="A268" s="40"/>
      <c r="B268" s="41"/>
      <c r="C268" s="229" t="s">
        <v>881</v>
      </c>
      <c r="D268" s="229" t="s">
        <v>245</v>
      </c>
      <c r="E268" s="230" t="s">
        <v>10872</v>
      </c>
      <c r="F268" s="231" t="s">
        <v>10873</v>
      </c>
      <c r="G268" s="232" t="s">
        <v>262</v>
      </c>
      <c r="H268" s="233">
        <v>150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0.00019000000000000001</v>
      </c>
      <c r="R268" s="238">
        <f>Q268*H268</f>
        <v>0.028500000000000001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10874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10875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10876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10877</v>
      </c>
      <c r="G271" s="260"/>
      <c r="H271" s="263">
        <v>150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85</v>
      </c>
      <c r="AY271" s="269" t="s">
        <v>242</v>
      </c>
    </row>
    <row r="272" s="2" customFormat="1" ht="24.15" customHeight="1">
      <c r="A272" s="40"/>
      <c r="B272" s="41"/>
      <c r="C272" s="281" t="s">
        <v>889</v>
      </c>
      <c r="D272" s="281" t="s">
        <v>478</v>
      </c>
      <c r="E272" s="282" t="s">
        <v>10878</v>
      </c>
      <c r="F272" s="283" t="s">
        <v>10879</v>
      </c>
      <c r="G272" s="284" t="s">
        <v>262</v>
      </c>
      <c r="H272" s="285">
        <v>70.379999999999995</v>
      </c>
      <c r="I272" s="286"/>
      <c r="J272" s="287">
        <f>ROUND(I272*H272,2)</f>
        <v>0</v>
      </c>
      <c r="K272" s="283" t="s">
        <v>249</v>
      </c>
      <c r="L272" s="288"/>
      <c r="M272" s="289" t="s">
        <v>1</v>
      </c>
      <c r="N272" s="290" t="s">
        <v>43</v>
      </c>
      <c r="O272" s="93"/>
      <c r="P272" s="238">
        <f>O272*H272</f>
        <v>0</v>
      </c>
      <c r="Q272" s="238">
        <v>0.00023000000000000001</v>
      </c>
      <c r="R272" s="238">
        <f>Q272*H272</f>
        <v>0.016187400000000001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896</v>
      </c>
      <c r="AT272" s="240" t="s">
        <v>478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10880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10879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0"/>
      <c r="F274" s="262" t="s">
        <v>10881</v>
      </c>
      <c r="G274" s="260"/>
      <c r="H274" s="263">
        <v>70.379999999999995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4</v>
      </c>
      <c r="AX274" s="14" t="s">
        <v>85</v>
      </c>
      <c r="AY274" s="269" t="s">
        <v>242</v>
      </c>
    </row>
    <row r="275" s="2" customFormat="1" ht="24.15" customHeight="1">
      <c r="A275" s="40"/>
      <c r="B275" s="41"/>
      <c r="C275" s="281" t="s">
        <v>896</v>
      </c>
      <c r="D275" s="281" t="s">
        <v>478</v>
      </c>
      <c r="E275" s="282" t="s">
        <v>5550</v>
      </c>
      <c r="F275" s="283" t="s">
        <v>5551</v>
      </c>
      <c r="G275" s="284" t="s">
        <v>262</v>
      </c>
      <c r="H275" s="285">
        <v>70.379999999999995</v>
      </c>
      <c r="I275" s="286"/>
      <c r="J275" s="287">
        <f>ROUND(I275*H275,2)</f>
        <v>0</v>
      </c>
      <c r="K275" s="283" t="s">
        <v>249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0.00025000000000000001</v>
      </c>
      <c r="R275" s="238">
        <f>Q275*H275</f>
        <v>0.017595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10882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5551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0"/>
      <c r="F277" s="262" t="s">
        <v>10881</v>
      </c>
      <c r="G277" s="260"/>
      <c r="H277" s="263">
        <v>70.379999999999995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4</v>
      </c>
      <c r="AX277" s="14" t="s">
        <v>85</v>
      </c>
      <c r="AY277" s="269" t="s">
        <v>242</v>
      </c>
    </row>
    <row r="278" s="2" customFormat="1" ht="24.15" customHeight="1">
      <c r="A278" s="40"/>
      <c r="B278" s="41"/>
      <c r="C278" s="281" t="s">
        <v>902</v>
      </c>
      <c r="D278" s="281" t="s">
        <v>478</v>
      </c>
      <c r="E278" s="282" t="s">
        <v>5553</v>
      </c>
      <c r="F278" s="283" t="s">
        <v>5554</v>
      </c>
      <c r="G278" s="284" t="s">
        <v>262</v>
      </c>
      <c r="H278" s="285">
        <v>12.24</v>
      </c>
      <c r="I278" s="286"/>
      <c r="J278" s="287">
        <f>ROUND(I278*H278,2)</f>
        <v>0</v>
      </c>
      <c r="K278" s="283" t="s">
        <v>249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0.00027</v>
      </c>
      <c r="R278" s="238">
        <f>Q278*H278</f>
        <v>0.0033048000000000001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10883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5554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14" customFormat="1">
      <c r="A280" s="14"/>
      <c r="B280" s="259"/>
      <c r="C280" s="260"/>
      <c r="D280" s="242" t="s">
        <v>256</v>
      </c>
      <c r="E280" s="260"/>
      <c r="F280" s="262" t="s">
        <v>10884</v>
      </c>
      <c r="G280" s="260"/>
      <c r="H280" s="263">
        <v>12.24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4</v>
      </c>
      <c r="AX280" s="14" t="s">
        <v>85</v>
      </c>
      <c r="AY280" s="269" t="s">
        <v>242</v>
      </c>
    </row>
    <row r="281" s="2" customFormat="1" ht="24.15" customHeight="1">
      <c r="A281" s="40"/>
      <c r="B281" s="41"/>
      <c r="C281" s="229" t="s">
        <v>1076</v>
      </c>
      <c r="D281" s="229" t="s">
        <v>245</v>
      </c>
      <c r="E281" s="230" t="s">
        <v>10885</v>
      </c>
      <c r="F281" s="231" t="s">
        <v>10886</v>
      </c>
      <c r="G281" s="232" t="s">
        <v>3571</v>
      </c>
      <c r="H281" s="310"/>
      <c r="I281" s="234"/>
      <c r="J281" s="235">
        <f>ROUND(I281*H281,2)</f>
        <v>0</v>
      </c>
      <c r="K281" s="231" t="s">
        <v>249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10887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10888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>
      <c r="A283" s="40"/>
      <c r="B283" s="41"/>
      <c r="C283" s="42"/>
      <c r="D283" s="247" t="s">
        <v>254</v>
      </c>
      <c r="E283" s="42"/>
      <c r="F283" s="248" t="s">
        <v>10889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254</v>
      </c>
      <c r="AU283" s="19" t="s">
        <v>87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3021</v>
      </c>
      <c r="F284" s="227" t="s">
        <v>3022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SUM(P285:P305)</f>
        <v>0</v>
      </c>
      <c r="Q284" s="221"/>
      <c r="R284" s="222">
        <f>SUM(R285:R305)</f>
        <v>0.01915</v>
      </c>
      <c r="S284" s="221"/>
      <c r="T284" s="223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SUM(BK285:BK305)</f>
        <v>0</v>
      </c>
    </row>
    <row r="285" s="2" customFormat="1" ht="16.5" customHeight="1">
      <c r="A285" s="40"/>
      <c r="B285" s="41"/>
      <c r="C285" s="229" t="s">
        <v>2334</v>
      </c>
      <c r="D285" s="229" t="s">
        <v>245</v>
      </c>
      <c r="E285" s="230" t="s">
        <v>9301</v>
      </c>
      <c r="F285" s="231" t="s">
        <v>9302</v>
      </c>
      <c r="G285" s="232" t="s">
        <v>262</v>
      </c>
      <c r="H285" s="233">
        <v>10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0.0012999999999999999</v>
      </c>
      <c r="R285" s="238">
        <f>Q285*H285</f>
        <v>0.012999999999999999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10890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9304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10891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2" customFormat="1" ht="16.5" customHeight="1">
      <c r="A288" s="40"/>
      <c r="B288" s="41"/>
      <c r="C288" s="229" t="s">
        <v>270</v>
      </c>
      <c r="D288" s="229" t="s">
        <v>245</v>
      </c>
      <c r="E288" s="230" t="s">
        <v>4671</v>
      </c>
      <c r="F288" s="231" t="s">
        <v>4672</v>
      </c>
      <c r="G288" s="232" t="s">
        <v>262</v>
      </c>
      <c r="H288" s="233">
        <v>5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0.00042999999999999999</v>
      </c>
      <c r="R288" s="238">
        <f>Q288*H288</f>
        <v>0.00215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10892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4674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10893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2" customFormat="1" ht="16.5" customHeight="1">
      <c r="A291" s="40"/>
      <c r="B291" s="41"/>
      <c r="C291" s="229" t="s">
        <v>421</v>
      </c>
      <c r="D291" s="229" t="s">
        <v>245</v>
      </c>
      <c r="E291" s="230" t="s">
        <v>4675</v>
      </c>
      <c r="F291" s="231" t="s">
        <v>4676</v>
      </c>
      <c r="G291" s="232" t="s">
        <v>262</v>
      </c>
      <c r="H291" s="233">
        <v>8</v>
      </c>
      <c r="I291" s="234"/>
      <c r="J291" s="235">
        <f>ROUND(I291*H291,2)</f>
        <v>0</v>
      </c>
      <c r="K291" s="231" t="s">
        <v>249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0.00050000000000000001</v>
      </c>
      <c r="R291" s="238">
        <f>Q291*H291</f>
        <v>0.0040000000000000001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10894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4678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>
      <c r="A293" s="40"/>
      <c r="B293" s="41"/>
      <c r="C293" s="42"/>
      <c r="D293" s="247" t="s">
        <v>254</v>
      </c>
      <c r="E293" s="42"/>
      <c r="F293" s="248" t="s">
        <v>10895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254</v>
      </c>
      <c r="AU293" s="19" t="s">
        <v>87</v>
      </c>
    </row>
    <row r="294" s="2" customFormat="1" ht="16.5" customHeight="1">
      <c r="A294" s="40"/>
      <c r="B294" s="41"/>
      <c r="C294" s="229" t="s">
        <v>433</v>
      </c>
      <c r="D294" s="229" t="s">
        <v>245</v>
      </c>
      <c r="E294" s="230" t="s">
        <v>4711</v>
      </c>
      <c r="F294" s="231" t="s">
        <v>4712</v>
      </c>
      <c r="G294" s="232" t="s">
        <v>360</v>
      </c>
      <c r="H294" s="233">
        <v>5</v>
      </c>
      <c r="I294" s="234"/>
      <c r="J294" s="235">
        <f>ROUND(I294*H294,2)</f>
        <v>0</v>
      </c>
      <c r="K294" s="231" t="s">
        <v>249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10896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4714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>
      <c r="A296" s="40"/>
      <c r="B296" s="41"/>
      <c r="C296" s="42"/>
      <c r="D296" s="247" t="s">
        <v>254</v>
      </c>
      <c r="E296" s="42"/>
      <c r="F296" s="248" t="s">
        <v>10897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254</v>
      </c>
      <c r="AU296" s="19" t="s">
        <v>87</v>
      </c>
    </row>
    <row r="297" s="2" customFormat="1" ht="16.5" customHeight="1">
      <c r="A297" s="40"/>
      <c r="B297" s="41"/>
      <c r="C297" s="229" t="s">
        <v>332</v>
      </c>
      <c r="D297" s="229" t="s">
        <v>245</v>
      </c>
      <c r="E297" s="230" t="s">
        <v>4715</v>
      </c>
      <c r="F297" s="231" t="s">
        <v>4716</v>
      </c>
      <c r="G297" s="232" t="s">
        <v>360</v>
      </c>
      <c r="H297" s="233">
        <v>1</v>
      </c>
      <c r="I297" s="234"/>
      <c r="J297" s="235">
        <f>ROUND(I297*H297,2)</f>
        <v>0</v>
      </c>
      <c r="K297" s="231" t="s">
        <v>249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10898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4718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>
      <c r="A299" s="40"/>
      <c r="B299" s="41"/>
      <c r="C299" s="42"/>
      <c r="D299" s="247" t="s">
        <v>254</v>
      </c>
      <c r="E299" s="42"/>
      <c r="F299" s="248" t="s">
        <v>10899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254</v>
      </c>
      <c r="AU299" s="19" t="s">
        <v>87</v>
      </c>
    </row>
    <row r="300" s="2" customFormat="1" ht="21.75" customHeight="1">
      <c r="A300" s="40"/>
      <c r="B300" s="41"/>
      <c r="C300" s="229" t="s">
        <v>344</v>
      </c>
      <c r="D300" s="229" t="s">
        <v>245</v>
      </c>
      <c r="E300" s="230" t="s">
        <v>4723</v>
      </c>
      <c r="F300" s="231" t="s">
        <v>4724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249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10900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4726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>
      <c r="A302" s="40"/>
      <c r="B302" s="41"/>
      <c r="C302" s="42"/>
      <c r="D302" s="247" t="s">
        <v>254</v>
      </c>
      <c r="E302" s="42"/>
      <c r="F302" s="248" t="s">
        <v>10901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254</v>
      </c>
      <c r="AU302" s="19" t="s">
        <v>87</v>
      </c>
    </row>
    <row r="303" s="2" customFormat="1" ht="24.15" customHeight="1">
      <c r="A303" s="40"/>
      <c r="B303" s="41"/>
      <c r="C303" s="229" t="s">
        <v>371</v>
      </c>
      <c r="D303" s="229" t="s">
        <v>245</v>
      </c>
      <c r="E303" s="230" t="s">
        <v>10902</v>
      </c>
      <c r="F303" s="231" t="s">
        <v>10903</v>
      </c>
      <c r="G303" s="232" t="s">
        <v>3571</v>
      </c>
      <c r="H303" s="310"/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10904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10905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10906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2" customFormat="1" ht="22.8" customHeight="1">
      <c r="A306" s="12"/>
      <c r="B306" s="213"/>
      <c r="C306" s="214"/>
      <c r="D306" s="215" t="s">
        <v>77</v>
      </c>
      <c r="E306" s="227" t="s">
        <v>3043</v>
      </c>
      <c r="F306" s="227" t="s">
        <v>3044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SUM(P307:P339)</f>
        <v>0</v>
      </c>
      <c r="Q306" s="221"/>
      <c r="R306" s="222">
        <f>SUM(R307:R339)</f>
        <v>0.094530000000000003</v>
      </c>
      <c r="S306" s="221"/>
      <c r="T306" s="223">
        <f>SUM(T307:T339)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87</v>
      </c>
      <c r="AT306" s="225" t="s">
        <v>77</v>
      </c>
      <c r="AU306" s="225" t="s">
        <v>85</v>
      </c>
      <c r="AY306" s="224" t="s">
        <v>242</v>
      </c>
      <c r="BK306" s="226">
        <f>SUM(BK307:BK339)</f>
        <v>0</v>
      </c>
    </row>
    <row r="307" s="2" customFormat="1" ht="24.15" customHeight="1">
      <c r="A307" s="40"/>
      <c r="B307" s="41"/>
      <c r="C307" s="229" t="s">
        <v>380</v>
      </c>
      <c r="D307" s="229" t="s">
        <v>245</v>
      </c>
      <c r="E307" s="230" t="s">
        <v>4819</v>
      </c>
      <c r="F307" s="231" t="s">
        <v>4820</v>
      </c>
      <c r="G307" s="232" t="s">
        <v>262</v>
      </c>
      <c r="H307" s="233">
        <v>24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0.00075000000000000002</v>
      </c>
      <c r="R307" s="238">
        <f>Q307*H307</f>
        <v>0.018000000000000002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10907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4822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10908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24.15" customHeight="1">
      <c r="A310" s="40"/>
      <c r="B310" s="41"/>
      <c r="C310" s="229" t="s">
        <v>390</v>
      </c>
      <c r="D310" s="229" t="s">
        <v>245</v>
      </c>
      <c r="E310" s="230" t="s">
        <v>4826</v>
      </c>
      <c r="F310" s="231" t="s">
        <v>4827</v>
      </c>
      <c r="G310" s="232" t="s">
        <v>262</v>
      </c>
      <c r="H310" s="233">
        <v>26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0.00115</v>
      </c>
      <c r="R310" s="238">
        <f>Q310*H310</f>
        <v>0.029899999999999999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10909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4829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10910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2" customFormat="1" ht="24.15" customHeight="1">
      <c r="A313" s="40"/>
      <c r="B313" s="41"/>
      <c r="C313" s="229" t="s">
        <v>399</v>
      </c>
      <c r="D313" s="229" t="s">
        <v>245</v>
      </c>
      <c r="E313" s="230" t="s">
        <v>4833</v>
      </c>
      <c r="F313" s="231" t="s">
        <v>4834</v>
      </c>
      <c r="G313" s="232" t="s">
        <v>262</v>
      </c>
      <c r="H313" s="233">
        <v>10</v>
      </c>
      <c r="I313" s="234"/>
      <c r="J313" s="235">
        <f>ROUND(I313*H313,2)</f>
        <v>0</v>
      </c>
      <c r="K313" s="231" t="s">
        <v>249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0.0012999999999999999</v>
      </c>
      <c r="R313" s="238">
        <f>Q313*H313</f>
        <v>0.012999999999999999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10911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4836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>
      <c r="A315" s="40"/>
      <c r="B315" s="41"/>
      <c r="C315" s="42"/>
      <c r="D315" s="247" t="s">
        <v>254</v>
      </c>
      <c r="E315" s="42"/>
      <c r="F315" s="248" t="s">
        <v>10912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254</v>
      </c>
      <c r="AU315" s="19" t="s">
        <v>87</v>
      </c>
    </row>
    <row r="316" s="2" customFormat="1" ht="37.8" customHeight="1">
      <c r="A316" s="40"/>
      <c r="B316" s="41"/>
      <c r="C316" s="229" t="s">
        <v>413</v>
      </c>
      <c r="D316" s="229" t="s">
        <v>245</v>
      </c>
      <c r="E316" s="230" t="s">
        <v>4916</v>
      </c>
      <c r="F316" s="231" t="s">
        <v>4917</v>
      </c>
      <c r="G316" s="232" t="s">
        <v>262</v>
      </c>
      <c r="H316" s="233">
        <v>50</v>
      </c>
      <c r="I316" s="234"/>
      <c r="J316" s="235">
        <f>ROUND(I316*H316,2)</f>
        <v>0</v>
      </c>
      <c r="K316" s="231" t="s">
        <v>249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0.00034000000000000002</v>
      </c>
      <c r="R316" s="238">
        <f>Q316*H316</f>
        <v>0.017000000000000001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10913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4919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>
      <c r="A318" s="40"/>
      <c r="B318" s="41"/>
      <c r="C318" s="42"/>
      <c r="D318" s="247" t="s">
        <v>254</v>
      </c>
      <c r="E318" s="42"/>
      <c r="F318" s="248" t="s">
        <v>10914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254</v>
      </c>
      <c r="AU318" s="19" t="s">
        <v>87</v>
      </c>
    </row>
    <row r="319" s="2" customFormat="1" ht="37.8" customHeight="1">
      <c r="A319" s="40"/>
      <c r="B319" s="41"/>
      <c r="C319" s="229" t="s">
        <v>1378</v>
      </c>
      <c r="D319" s="229" t="s">
        <v>245</v>
      </c>
      <c r="E319" s="230" t="s">
        <v>4921</v>
      </c>
      <c r="F319" s="231" t="s">
        <v>4922</v>
      </c>
      <c r="G319" s="232" t="s">
        <v>262</v>
      </c>
      <c r="H319" s="233">
        <v>10</v>
      </c>
      <c r="I319" s="234"/>
      <c r="J319" s="235">
        <f>ROUND(I319*H319,2)</f>
        <v>0</v>
      </c>
      <c r="K319" s="231" t="s">
        <v>249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0.00010000000000000001</v>
      </c>
      <c r="R319" s="238">
        <f>Q319*H319</f>
        <v>0.001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10915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4924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>
      <c r="A321" s="40"/>
      <c r="B321" s="41"/>
      <c r="C321" s="42"/>
      <c r="D321" s="247" t="s">
        <v>254</v>
      </c>
      <c r="E321" s="42"/>
      <c r="F321" s="248" t="s">
        <v>10916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254</v>
      </c>
      <c r="AU321" s="19" t="s">
        <v>87</v>
      </c>
    </row>
    <row r="322" s="2" customFormat="1" ht="16.5" customHeight="1">
      <c r="A322" s="40"/>
      <c r="B322" s="41"/>
      <c r="C322" s="229" t="s">
        <v>306</v>
      </c>
      <c r="D322" s="229" t="s">
        <v>245</v>
      </c>
      <c r="E322" s="230" t="s">
        <v>4951</v>
      </c>
      <c r="F322" s="231" t="s">
        <v>4952</v>
      </c>
      <c r="G322" s="232" t="s">
        <v>360</v>
      </c>
      <c r="H322" s="233">
        <v>15</v>
      </c>
      <c r="I322" s="234"/>
      <c r="J322" s="235">
        <f>ROUND(I322*H322,2)</f>
        <v>0</v>
      </c>
      <c r="K322" s="231" t="s">
        <v>249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10917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4954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>
      <c r="A324" s="40"/>
      <c r="B324" s="41"/>
      <c r="C324" s="42"/>
      <c r="D324" s="247" t="s">
        <v>254</v>
      </c>
      <c r="E324" s="42"/>
      <c r="F324" s="248" t="s">
        <v>10918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254</v>
      </c>
      <c r="AU324" s="19" t="s">
        <v>87</v>
      </c>
    </row>
    <row r="325" s="2" customFormat="1" ht="21.75" customHeight="1">
      <c r="A325" s="40"/>
      <c r="B325" s="41"/>
      <c r="C325" s="229" t="s">
        <v>1223</v>
      </c>
      <c r="D325" s="229" t="s">
        <v>245</v>
      </c>
      <c r="E325" s="230" t="s">
        <v>4976</v>
      </c>
      <c r="F325" s="231" t="s">
        <v>4977</v>
      </c>
      <c r="G325" s="232" t="s">
        <v>360</v>
      </c>
      <c r="H325" s="233">
        <v>1</v>
      </c>
      <c r="I325" s="234"/>
      <c r="J325" s="235">
        <f>ROUND(I325*H325,2)</f>
        <v>0</v>
      </c>
      <c r="K325" s="231" t="s">
        <v>249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0.00012999999999999999</v>
      </c>
      <c r="R325" s="238">
        <f>Q325*H325</f>
        <v>0.00012999999999999999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10919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4979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>
      <c r="A327" s="40"/>
      <c r="B327" s="41"/>
      <c r="C327" s="42"/>
      <c r="D327" s="247" t="s">
        <v>254</v>
      </c>
      <c r="E327" s="42"/>
      <c r="F327" s="248" t="s">
        <v>10920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254</v>
      </c>
      <c r="AU327" s="19" t="s">
        <v>87</v>
      </c>
    </row>
    <row r="328" s="2" customFormat="1" ht="16.5" customHeight="1">
      <c r="A328" s="40"/>
      <c r="B328" s="41"/>
      <c r="C328" s="229" t="s">
        <v>1232</v>
      </c>
      <c r="D328" s="229" t="s">
        <v>245</v>
      </c>
      <c r="E328" s="230" t="s">
        <v>4980</v>
      </c>
      <c r="F328" s="231" t="s">
        <v>4981</v>
      </c>
      <c r="G328" s="232" t="s">
        <v>4982</v>
      </c>
      <c r="H328" s="233">
        <v>14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0.00025000000000000001</v>
      </c>
      <c r="R328" s="238">
        <f>Q328*H328</f>
        <v>0.0035000000000000001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10921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4984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10922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24.15" customHeight="1">
      <c r="A331" s="40"/>
      <c r="B331" s="41"/>
      <c r="C331" s="229" t="s">
        <v>1282</v>
      </c>
      <c r="D331" s="229" t="s">
        <v>245</v>
      </c>
      <c r="E331" s="230" t="s">
        <v>5060</v>
      </c>
      <c r="F331" s="231" t="s">
        <v>5061</v>
      </c>
      <c r="G331" s="232" t="s">
        <v>262</v>
      </c>
      <c r="H331" s="233">
        <v>60</v>
      </c>
      <c r="I331" s="234"/>
      <c r="J331" s="235">
        <f>ROUND(I331*H331,2)</f>
        <v>0</v>
      </c>
      <c r="K331" s="231" t="s">
        <v>249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0.00019000000000000001</v>
      </c>
      <c r="R331" s="238">
        <f>Q331*H331</f>
        <v>0.0114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10923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5063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>
      <c r="A333" s="40"/>
      <c r="B333" s="41"/>
      <c r="C333" s="42"/>
      <c r="D333" s="247" t="s">
        <v>254</v>
      </c>
      <c r="E333" s="42"/>
      <c r="F333" s="248" t="s">
        <v>10924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254</v>
      </c>
      <c r="AU333" s="19" t="s">
        <v>87</v>
      </c>
    </row>
    <row r="334" s="2" customFormat="1" ht="21.75" customHeight="1">
      <c r="A334" s="40"/>
      <c r="B334" s="41"/>
      <c r="C334" s="229" t="s">
        <v>1289</v>
      </c>
      <c r="D334" s="229" t="s">
        <v>245</v>
      </c>
      <c r="E334" s="230" t="s">
        <v>5069</v>
      </c>
      <c r="F334" s="231" t="s">
        <v>5070</v>
      </c>
      <c r="G334" s="232" t="s">
        <v>262</v>
      </c>
      <c r="H334" s="233">
        <v>60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1.0000000000000001E-05</v>
      </c>
      <c r="R334" s="238">
        <f>Q334*H334</f>
        <v>0.00060000000000000006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10925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5072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10926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406</v>
      </c>
      <c r="D337" s="229" t="s">
        <v>245</v>
      </c>
      <c r="E337" s="230" t="s">
        <v>10927</v>
      </c>
      <c r="F337" s="231" t="s">
        <v>10928</v>
      </c>
      <c r="G337" s="232" t="s">
        <v>3571</v>
      </c>
      <c r="H337" s="310"/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10929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10930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10931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2" customFormat="1" ht="22.8" customHeight="1">
      <c r="A340" s="12"/>
      <c r="B340" s="213"/>
      <c r="C340" s="214"/>
      <c r="D340" s="215" t="s">
        <v>77</v>
      </c>
      <c r="E340" s="227" t="s">
        <v>1300</v>
      </c>
      <c r="F340" s="227" t="s">
        <v>1301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SUM(P341:P403)</f>
        <v>0</v>
      </c>
      <c r="Q340" s="221"/>
      <c r="R340" s="222">
        <f>SUM(R341:R403)</f>
        <v>0.21994999999999998</v>
      </c>
      <c r="S340" s="221"/>
      <c r="T340" s="223">
        <f>SUM(T341:T403)</f>
        <v>0.29930999999999996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87</v>
      </c>
      <c r="AT340" s="225" t="s">
        <v>77</v>
      </c>
      <c r="AU340" s="225" t="s">
        <v>85</v>
      </c>
      <c r="AY340" s="224" t="s">
        <v>242</v>
      </c>
      <c r="BK340" s="226">
        <f>SUM(BK341:BK403)</f>
        <v>0</v>
      </c>
    </row>
    <row r="341" s="2" customFormat="1" ht="16.5" customHeight="1">
      <c r="A341" s="40"/>
      <c r="B341" s="41"/>
      <c r="C341" s="229" t="s">
        <v>357</v>
      </c>
      <c r="D341" s="229" t="s">
        <v>245</v>
      </c>
      <c r="E341" s="230" t="s">
        <v>10932</v>
      </c>
      <c r="F341" s="231" t="s">
        <v>10933</v>
      </c>
      <c r="G341" s="232" t="s">
        <v>3057</v>
      </c>
      <c r="H341" s="233">
        <v>3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0.034200000000000001</v>
      </c>
      <c r="T341" s="239">
        <f>S341*H341</f>
        <v>0.1026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10934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10935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10936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2" customFormat="1" ht="24.15" customHeight="1">
      <c r="A344" s="40"/>
      <c r="B344" s="41"/>
      <c r="C344" s="229" t="s">
        <v>365</v>
      </c>
      <c r="D344" s="229" t="s">
        <v>245</v>
      </c>
      <c r="E344" s="230" t="s">
        <v>10937</v>
      </c>
      <c r="F344" s="231" t="s">
        <v>10938</v>
      </c>
      <c r="G344" s="232" t="s">
        <v>3057</v>
      </c>
      <c r="H344" s="233">
        <v>2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0.017469999999999999</v>
      </c>
      <c r="R344" s="238">
        <f>Q344*H344</f>
        <v>0.034939999999999999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10939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10940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10941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4.15" customHeight="1">
      <c r="A347" s="40"/>
      <c r="B347" s="41"/>
      <c r="C347" s="229" t="s">
        <v>2439</v>
      </c>
      <c r="D347" s="229" t="s">
        <v>245</v>
      </c>
      <c r="E347" s="230" t="s">
        <v>10942</v>
      </c>
      <c r="F347" s="231" t="s">
        <v>10943</v>
      </c>
      <c r="G347" s="232" t="s">
        <v>3057</v>
      </c>
      <c r="H347" s="233">
        <v>1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0.016080000000000001</v>
      </c>
      <c r="R347" s="238">
        <f>Q347*H347</f>
        <v>0.016080000000000001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1097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10944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10945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10946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16.5" customHeight="1">
      <c r="A350" s="40"/>
      <c r="B350" s="41"/>
      <c r="C350" s="229" t="s">
        <v>2503</v>
      </c>
      <c r="D350" s="229" t="s">
        <v>245</v>
      </c>
      <c r="E350" s="230" t="s">
        <v>3068</v>
      </c>
      <c r="F350" s="231" t="s">
        <v>3069</v>
      </c>
      <c r="G350" s="232" t="s">
        <v>3057</v>
      </c>
      <c r="H350" s="233">
        <v>2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0.019460000000000002</v>
      </c>
      <c r="T350" s="239">
        <f>S350*H350</f>
        <v>0.038920000000000003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10947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3071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3072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2" customFormat="1" ht="24.15" customHeight="1">
      <c r="A353" s="40"/>
      <c r="B353" s="41"/>
      <c r="C353" s="229" t="s">
        <v>2509</v>
      </c>
      <c r="D353" s="229" t="s">
        <v>245</v>
      </c>
      <c r="E353" s="230" t="s">
        <v>10948</v>
      </c>
      <c r="F353" s="231" t="s">
        <v>10949</v>
      </c>
      <c r="G353" s="232" t="s">
        <v>3057</v>
      </c>
      <c r="H353" s="233">
        <v>1</v>
      </c>
      <c r="I353" s="234"/>
      <c r="J353" s="235">
        <f>ROUND(I353*H353,2)</f>
        <v>0</v>
      </c>
      <c r="K353" s="231" t="s">
        <v>249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0.01823</v>
      </c>
      <c r="R353" s="238">
        <f>Q353*H353</f>
        <v>0.01823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10950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10951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>
      <c r="A355" s="40"/>
      <c r="B355" s="41"/>
      <c r="C355" s="42"/>
      <c r="D355" s="247" t="s">
        <v>254</v>
      </c>
      <c r="E355" s="42"/>
      <c r="F355" s="248" t="s">
        <v>10952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254</v>
      </c>
      <c r="AU355" s="19" t="s">
        <v>87</v>
      </c>
    </row>
    <row r="356" s="2" customFormat="1" ht="24.15" customHeight="1">
      <c r="A356" s="40"/>
      <c r="B356" s="41"/>
      <c r="C356" s="229" t="s">
        <v>2516</v>
      </c>
      <c r="D356" s="229" t="s">
        <v>245</v>
      </c>
      <c r="E356" s="230" t="s">
        <v>10953</v>
      </c>
      <c r="F356" s="231" t="s">
        <v>10954</v>
      </c>
      <c r="G356" s="232" t="s">
        <v>3057</v>
      </c>
      <c r="H356" s="233">
        <v>3</v>
      </c>
      <c r="I356" s="234"/>
      <c r="J356" s="235">
        <f>ROUND(I356*H356,2)</f>
        <v>0</v>
      </c>
      <c r="K356" s="231" t="s">
        <v>249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0.02273</v>
      </c>
      <c r="R356" s="238">
        <f>Q356*H356</f>
        <v>0.068190000000000001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10955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10956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>
      <c r="A358" s="40"/>
      <c r="B358" s="41"/>
      <c r="C358" s="42"/>
      <c r="D358" s="247" t="s">
        <v>254</v>
      </c>
      <c r="E358" s="42"/>
      <c r="F358" s="248" t="s">
        <v>10957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254</v>
      </c>
      <c r="AU358" s="19" t="s">
        <v>87</v>
      </c>
    </row>
    <row r="359" s="2" customFormat="1" ht="21.75" customHeight="1">
      <c r="A359" s="40"/>
      <c r="B359" s="41"/>
      <c r="C359" s="229" t="s">
        <v>2524</v>
      </c>
      <c r="D359" s="229" t="s">
        <v>245</v>
      </c>
      <c r="E359" s="230" t="s">
        <v>3074</v>
      </c>
      <c r="F359" s="231" t="s">
        <v>3075</v>
      </c>
      <c r="G359" s="232" t="s">
        <v>3057</v>
      </c>
      <c r="H359" s="233">
        <v>1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0.087999999999999995</v>
      </c>
      <c r="T359" s="239">
        <f>S359*H359</f>
        <v>0.087999999999999995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10958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3077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3078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2" customFormat="1" ht="21.75" customHeight="1">
      <c r="A362" s="40"/>
      <c r="B362" s="41"/>
      <c r="C362" s="229" t="s">
        <v>2446</v>
      </c>
      <c r="D362" s="229" t="s">
        <v>245</v>
      </c>
      <c r="E362" s="230" t="s">
        <v>3079</v>
      </c>
      <c r="F362" s="231" t="s">
        <v>3080</v>
      </c>
      <c r="G362" s="232" t="s">
        <v>3057</v>
      </c>
      <c r="H362" s="233">
        <v>1</v>
      </c>
      <c r="I362" s="234"/>
      <c r="J362" s="235">
        <f>ROUND(I362*H362,2)</f>
        <v>0</v>
      </c>
      <c r="K362" s="231" t="s">
        <v>249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0.024500000000000001</v>
      </c>
      <c r="T362" s="239">
        <f>S362*H362</f>
        <v>0.024500000000000001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10959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3082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2" customFormat="1">
      <c r="A364" s="40"/>
      <c r="B364" s="41"/>
      <c r="C364" s="42"/>
      <c r="D364" s="247" t="s">
        <v>254</v>
      </c>
      <c r="E364" s="42"/>
      <c r="F364" s="248" t="s">
        <v>3083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254</v>
      </c>
      <c r="AU364" s="19" t="s">
        <v>87</v>
      </c>
    </row>
    <row r="365" s="2" customFormat="1" ht="21.75" customHeight="1">
      <c r="A365" s="40"/>
      <c r="B365" s="41"/>
      <c r="C365" s="229" t="s">
        <v>2535</v>
      </c>
      <c r="D365" s="229" t="s">
        <v>245</v>
      </c>
      <c r="E365" s="230" t="s">
        <v>10960</v>
      </c>
      <c r="F365" s="231" t="s">
        <v>10961</v>
      </c>
      <c r="G365" s="232" t="s">
        <v>3057</v>
      </c>
      <c r="H365" s="233">
        <v>1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0.014250000000000001</v>
      </c>
      <c r="R365" s="238">
        <f>Q365*H365</f>
        <v>0.014250000000000001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10962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10963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10964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2" customFormat="1" ht="37.8" customHeight="1">
      <c r="A368" s="40"/>
      <c r="B368" s="41"/>
      <c r="C368" s="229" t="s">
        <v>2681</v>
      </c>
      <c r="D368" s="229" t="s">
        <v>245</v>
      </c>
      <c r="E368" s="230" t="s">
        <v>10965</v>
      </c>
      <c r="F368" s="231" t="s">
        <v>10966</v>
      </c>
      <c r="G368" s="232" t="s">
        <v>3057</v>
      </c>
      <c r="H368" s="233">
        <v>1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0.03739</v>
      </c>
      <c r="R368" s="238">
        <f>Q368*H368</f>
        <v>0.03739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10967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10968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10969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2" customFormat="1" ht="16.5" customHeight="1">
      <c r="A371" s="40"/>
      <c r="B371" s="41"/>
      <c r="C371" s="229" t="s">
        <v>4251</v>
      </c>
      <c r="D371" s="229" t="s">
        <v>245</v>
      </c>
      <c r="E371" s="230" t="s">
        <v>3089</v>
      </c>
      <c r="F371" s="231" t="s">
        <v>3090</v>
      </c>
      <c r="G371" s="232" t="s">
        <v>3057</v>
      </c>
      <c r="H371" s="233">
        <v>1</v>
      </c>
      <c r="I371" s="234"/>
      <c r="J371" s="235">
        <f>ROUND(I371*H371,2)</f>
        <v>0</v>
      </c>
      <c r="K371" s="231" t="s">
        <v>249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0.034700000000000002</v>
      </c>
      <c r="T371" s="239">
        <f>S371*H371</f>
        <v>0.034700000000000002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10970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3092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>
      <c r="A373" s="40"/>
      <c r="B373" s="41"/>
      <c r="C373" s="42"/>
      <c r="D373" s="247" t="s">
        <v>254</v>
      </c>
      <c r="E373" s="42"/>
      <c r="F373" s="248" t="s">
        <v>3093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254</v>
      </c>
      <c r="AU373" s="19" t="s">
        <v>87</v>
      </c>
    </row>
    <row r="374" s="2" customFormat="1" ht="33" customHeight="1">
      <c r="A374" s="40"/>
      <c r="B374" s="41"/>
      <c r="C374" s="229" t="s">
        <v>3249</v>
      </c>
      <c r="D374" s="229" t="s">
        <v>245</v>
      </c>
      <c r="E374" s="230" t="s">
        <v>10971</v>
      </c>
      <c r="F374" s="231" t="s">
        <v>10972</v>
      </c>
      <c r="G374" s="232" t="s">
        <v>3057</v>
      </c>
      <c r="H374" s="233">
        <v>1</v>
      </c>
      <c r="I374" s="234"/>
      <c r="J374" s="235">
        <f>ROUND(I374*H374,2)</f>
        <v>0</v>
      </c>
      <c r="K374" s="231" t="s">
        <v>249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0.01745</v>
      </c>
      <c r="R374" s="238">
        <f>Q374*H374</f>
        <v>0.01745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10973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10974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>
      <c r="A376" s="40"/>
      <c r="B376" s="41"/>
      <c r="C376" s="42"/>
      <c r="D376" s="247" t="s">
        <v>254</v>
      </c>
      <c r="E376" s="42"/>
      <c r="F376" s="248" t="s">
        <v>10975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254</v>
      </c>
      <c r="AU376" s="19" t="s">
        <v>87</v>
      </c>
    </row>
    <row r="377" s="2" customFormat="1" ht="16.5" customHeight="1">
      <c r="A377" s="40"/>
      <c r="B377" s="41"/>
      <c r="C377" s="229" t="s">
        <v>1108</v>
      </c>
      <c r="D377" s="229" t="s">
        <v>245</v>
      </c>
      <c r="E377" s="230" t="s">
        <v>3095</v>
      </c>
      <c r="F377" s="231" t="s">
        <v>3096</v>
      </c>
      <c r="G377" s="232" t="s">
        <v>3057</v>
      </c>
      <c r="H377" s="233">
        <v>3</v>
      </c>
      <c r="I377" s="234"/>
      <c r="J377" s="235">
        <f>ROUND(I377*H377,2)</f>
        <v>0</v>
      </c>
      <c r="K377" s="231" t="s">
        <v>249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0.00156</v>
      </c>
      <c r="T377" s="239">
        <f>S377*H377</f>
        <v>0.0046800000000000001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10976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3098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>
      <c r="A379" s="40"/>
      <c r="B379" s="41"/>
      <c r="C379" s="42"/>
      <c r="D379" s="247" t="s">
        <v>254</v>
      </c>
      <c r="E379" s="42"/>
      <c r="F379" s="248" t="s">
        <v>3099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254</v>
      </c>
      <c r="AU379" s="19" t="s">
        <v>87</v>
      </c>
    </row>
    <row r="380" s="2" customFormat="1" ht="24.15" customHeight="1">
      <c r="A380" s="40"/>
      <c r="B380" s="41"/>
      <c r="C380" s="229" t="s">
        <v>1115</v>
      </c>
      <c r="D380" s="229" t="s">
        <v>245</v>
      </c>
      <c r="E380" s="230" t="s">
        <v>10977</v>
      </c>
      <c r="F380" s="231" t="s">
        <v>10978</v>
      </c>
      <c r="G380" s="232" t="s">
        <v>3057</v>
      </c>
      <c r="H380" s="233">
        <v>1</v>
      </c>
      <c r="I380" s="234"/>
      <c r="J380" s="235">
        <f>ROUND(I380*H380,2)</f>
        <v>0</v>
      </c>
      <c r="K380" s="231" t="s">
        <v>249</v>
      </c>
      <c r="L380" s="46"/>
      <c r="M380" s="236" t="s">
        <v>1</v>
      </c>
      <c r="N380" s="237" t="s">
        <v>43</v>
      </c>
      <c r="O380" s="93"/>
      <c r="P380" s="238">
        <f>O380*H380</f>
        <v>0</v>
      </c>
      <c r="Q380" s="238">
        <v>0.0019599999999999999</v>
      </c>
      <c r="R380" s="238">
        <f>Q380*H380</f>
        <v>0.0019599999999999999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1097</v>
      </c>
      <c r="AT380" s="240" t="s">
        <v>245</v>
      </c>
      <c r="AU380" s="240" t="s">
        <v>87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10979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10980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87</v>
      </c>
    </row>
    <row r="382" s="2" customFormat="1">
      <c r="A382" s="40"/>
      <c r="B382" s="41"/>
      <c r="C382" s="42"/>
      <c r="D382" s="247" t="s">
        <v>254</v>
      </c>
      <c r="E382" s="42"/>
      <c r="F382" s="248" t="s">
        <v>10981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254</v>
      </c>
      <c r="AU382" s="19" t="s">
        <v>87</v>
      </c>
    </row>
    <row r="383" s="2" customFormat="1" ht="16.5" customHeight="1">
      <c r="A383" s="40"/>
      <c r="B383" s="41"/>
      <c r="C383" s="229" t="s">
        <v>1132</v>
      </c>
      <c r="D383" s="229" t="s">
        <v>245</v>
      </c>
      <c r="E383" s="230" t="s">
        <v>10982</v>
      </c>
      <c r="F383" s="231" t="s">
        <v>10983</v>
      </c>
      <c r="G383" s="232" t="s">
        <v>3057</v>
      </c>
      <c r="H383" s="233">
        <v>4</v>
      </c>
      <c r="I383" s="234"/>
      <c r="J383" s="235">
        <f>ROUND(I383*H383,2)</f>
        <v>0</v>
      </c>
      <c r="K383" s="231" t="s">
        <v>249</v>
      </c>
      <c r="L383" s="46"/>
      <c r="M383" s="236" t="s">
        <v>1</v>
      </c>
      <c r="N383" s="237" t="s">
        <v>43</v>
      </c>
      <c r="O383" s="93"/>
      <c r="P383" s="238">
        <f>O383*H383</f>
        <v>0</v>
      </c>
      <c r="Q383" s="238">
        <v>0.0018400000000000001</v>
      </c>
      <c r="R383" s="238">
        <f>Q383*H383</f>
        <v>0.0073600000000000002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1097</v>
      </c>
      <c r="AT383" s="240" t="s">
        <v>245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10984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10985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>
      <c r="A385" s="40"/>
      <c r="B385" s="41"/>
      <c r="C385" s="42"/>
      <c r="D385" s="247" t="s">
        <v>254</v>
      </c>
      <c r="E385" s="42"/>
      <c r="F385" s="248" t="s">
        <v>10986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254</v>
      </c>
      <c r="AU385" s="19" t="s">
        <v>87</v>
      </c>
    </row>
    <row r="386" s="2" customFormat="1" ht="16.5" customHeight="1">
      <c r="A386" s="40"/>
      <c r="B386" s="41"/>
      <c r="C386" s="229" t="s">
        <v>1139</v>
      </c>
      <c r="D386" s="229" t="s">
        <v>245</v>
      </c>
      <c r="E386" s="230" t="s">
        <v>3101</v>
      </c>
      <c r="F386" s="231" t="s">
        <v>3102</v>
      </c>
      <c r="G386" s="232" t="s">
        <v>360</v>
      </c>
      <c r="H386" s="233">
        <v>1</v>
      </c>
      <c r="I386" s="234"/>
      <c r="J386" s="235">
        <f>ROUND(I386*H386,2)</f>
        <v>0</v>
      </c>
      <c r="K386" s="231" t="s">
        <v>249</v>
      </c>
      <c r="L386" s="46"/>
      <c r="M386" s="236" t="s">
        <v>1</v>
      </c>
      <c r="N386" s="237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0.0022499999999999998</v>
      </c>
      <c r="T386" s="239">
        <f>S386*H386</f>
        <v>0.0022499999999999998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1097</v>
      </c>
      <c r="AT386" s="240" t="s">
        <v>245</v>
      </c>
      <c r="AU386" s="240" t="s">
        <v>87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10987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3104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87</v>
      </c>
    </row>
    <row r="388" s="2" customFormat="1">
      <c r="A388" s="40"/>
      <c r="B388" s="41"/>
      <c r="C388" s="42"/>
      <c r="D388" s="247" t="s">
        <v>254</v>
      </c>
      <c r="E388" s="42"/>
      <c r="F388" s="248" t="s">
        <v>3105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254</v>
      </c>
      <c r="AU388" s="19" t="s">
        <v>87</v>
      </c>
    </row>
    <row r="389" s="2" customFormat="1" ht="24.15" customHeight="1">
      <c r="A389" s="40"/>
      <c r="B389" s="41"/>
      <c r="C389" s="229" t="s">
        <v>1146</v>
      </c>
      <c r="D389" s="229" t="s">
        <v>245</v>
      </c>
      <c r="E389" s="230" t="s">
        <v>10988</v>
      </c>
      <c r="F389" s="231" t="s">
        <v>10989</v>
      </c>
      <c r="G389" s="232" t="s">
        <v>3057</v>
      </c>
      <c r="H389" s="233">
        <v>1</v>
      </c>
      <c r="I389" s="234"/>
      <c r="J389" s="235">
        <f>ROUND(I389*H389,2)</f>
        <v>0</v>
      </c>
      <c r="K389" s="231" t="s">
        <v>249</v>
      </c>
      <c r="L389" s="46"/>
      <c r="M389" s="236" t="s">
        <v>1</v>
      </c>
      <c r="N389" s="237" t="s">
        <v>43</v>
      </c>
      <c r="O389" s="93"/>
      <c r="P389" s="238">
        <f>O389*H389</f>
        <v>0</v>
      </c>
      <c r="Q389" s="238">
        <v>0.0018600000000000001</v>
      </c>
      <c r="R389" s="238">
        <f>Q389*H389</f>
        <v>0.0018600000000000001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1097</v>
      </c>
      <c r="AT389" s="240" t="s">
        <v>245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10990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10991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>
      <c r="A391" s="40"/>
      <c r="B391" s="41"/>
      <c r="C391" s="42"/>
      <c r="D391" s="247" t="s">
        <v>254</v>
      </c>
      <c r="E391" s="42"/>
      <c r="F391" s="248" t="s">
        <v>10992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254</v>
      </c>
      <c r="AU391" s="19" t="s">
        <v>87</v>
      </c>
    </row>
    <row r="392" s="2" customFormat="1" ht="16.5" customHeight="1">
      <c r="A392" s="40"/>
      <c r="B392" s="41"/>
      <c r="C392" s="229" t="s">
        <v>1152</v>
      </c>
      <c r="D392" s="229" t="s">
        <v>245</v>
      </c>
      <c r="E392" s="230" t="s">
        <v>10993</v>
      </c>
      <c r="F392" s="231" t="s">
        <v>10994</v>
      </c>
      <c r="G392" s="232" t="s">
        <v>360</v>
      </c>
      <c r="H392" s="233">
        <v>3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0.00122</v>
      </c>
      <c r="T392" s="239">
        <f>S392*H392</f>
        <v>0.0036600000000000001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10995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10996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10997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2" customFormat="1" ht="16.5" customHeight="1">
      <c r="A395" s="40"/>
      <c r="B395" s="41"/>
      <c r="C395" s="229" t="s">
        <v>1176</v>
      </c>
      <c r="D395" s="229" t="s">
        <v>245</v>
      </c>
      <c r="E395" s="230" t="s">
        <v>10998</v>
      </c>
      <c r="F395" s="231" t="s">
        <v>10999</v>
      </c>
      <c r="G395" s="232" t="s">
        <v>360</v>
      </c>
      <c r="H395" s="233">
        <v>4</v>
      </c>
      <c r="I395" s="234"/>
      <c r="J395" s="235">
        <f>ROUND(I395*H395,2)</f>
        <v>0</v>
      </c>
      <c r="K395" s="231" t="s">
        <v>249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0.00024000000000000001</v>
      </c>
      <c r="R395" s="238">
        <f>Q395*H395</f>
        <v>0.00096000000000000002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11000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11001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>
      <c r="A397" s="40"/>
      <c r="B397" s="41"/>
      <c r="C397" s="42"/>
      <c r="D397" s="247" t="s">
        <v>254</v>
      </c>
      <c r="E397" s="42"/>
      <c r="F397" s="248" t="s">
        <v>11002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254</v>
      </c>
      <c r="AU397" s="19" t="s">
        <v>87</v>
      </c>
    </row>
    <row r="398" s="2" customFormat="1" ht="21.75" customHeight="1">
      <c r="A398" s="40"/>
      <c r="B398" s="41"/>
      <c r="C398" s="229" t="s">
        <v>3002</v>
      </c>
      <c r="D398" s="229" t="s">
        <v>245</v>
      </c>
      <c r="E398" s="230" t="s">
        <v>11003</v>
      </c>
      <c r="F398" s="231" t="s">
        <v>11004</v>
      </c>
      <c r="G398" s="232" t="s">
        <v>360</v>
      </c>
      <c r="H398" s="233">
        <v>1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0.0012800000000000001</v>
      </c>
      <c r="R398" s="238">
        <f>Q398*H398</f>
        <v>0.0012800000000000001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1097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11005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11006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11007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2" customFormat="1" ht="24.15" customHeight="1">
      <c r="A401" s="40"/>
      <c r="B401" s="41"/>
      <c r="C401" s="229" t="s">
        <v>1144</v>
      </c>
      <c r="D401" s="229" t="s">
        <v>245</v>
      </c>
      <c r="E401" s="230" t="s">
        <v>11008</v>
      </c>
      <c r="F401" s="231" t="s">
        <v>11009</v>
      </c>
      <c r="G401" s="232" t="s">
        <v>3571</v>
      </c>
      <c r="H401" s="310"/>
      <c r="I401" s="234"/>
      <c r="J401" s="235">
        <f>ROUND(I401*H401,2)</f>
        <v>0</v>
      </c>
      <c r="K401" s="231" t="s">
        <v>249</v>
      </c>
      <c r="L401" s="46"/>
      <c r="M401" s="236" t="s">
        <v>1</v>
      </c>
      <c r="N401" s="237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1097</v>
      </c>
      <c r="AT401" s="240" t="s">
        <v>245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11010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11011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>
      <c r="A403" s="40"/>
      <c r="B403" s="41"/>
      <c r="C403" s="42"/>
      <c r="D403" s="247" t="s">
        <v>254</v>
      </c>
      <c r="E403" s="42"/>
      <c r="F403" s="248" t="s">
        <v>11012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254</v>
      </c>
      <c r="AU403" s="19" t="s">
        <v>87</v>
      </c>
    </row>
    <row r="404" s="12" customFormat="1" ht="22.8" customHeight="1">
      <c r="A404" s="12"/>
      <c r="B404" s="213"/>
      <c r="C404" s="214"/>
      <c r="D404" s="215" t="s">
        <v>77</v>
      </c>
      <c r="E404" s="227" t="s">
        <v>5359</v>
      </c>
      <c r="F404" s="227" t="s">
        <v>5360</v>
      </c>
      <c r="G404" s="214"/>
      <c r="H404" s="214"/>
      <c r="I404" s="217"/>
      <c r="J404" s="228">
        <f>BK404</f>
        <v>0</v>
      </c>
      <c r="K404" s="214"/>
      <c r="L404" s="219"/>
      <c r="M404" s="220"/>
      <c r="N404" s="221"/>
      <c r="O404" s="221"/>
      <c r="P404" s="222">
        <f>SUM(P405:P413)</f>
        <v>0</v>
      </c>
      <c r="Q404" s="221"/>
      <c r="R404" s="222">
        <f>SUM(R405:R413)</f>
        <v>0.048899999999999999</v>
      </c>
      <c r="S404" s="221"/>
      <c r="T404" s="223">
        <f>SUM(T405:T413)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4" t="s">
        <v>87</v>
      </c>
      <c r="AT404" s="225" t="s">
        <v>77</v>
      </c>
      <c r="AU404" s="225" t="s">
        <v>85</v>
      </c>
      <c r="AY404" s="224" t="s">
        <v>242</v>
      </c>
      <c r="BK404" s="226">
        <f>SUM(BK405:BK413)</f>
        <v>0</v>
      </c>
    </row>
    <row r="405" s="2" customFormat="1" ht="24.15" customHeight="1">
      <c r="A405" s="40"/>
      <c r="B405" s="41"/>
      <c r="C405" s="229" t="s">
        <v>1182</v>
      </c>
      <c r="D405" s="229" t="s">
        <v>245</v>
      </c>
      <c r="E405" s="230" t="s">
        <v>5361</v>
      </c>
      <c r="F405" s="231" t="s">
        <v>5362</v>
      </c>
      <c r="G405" s="232" t="s">
        <v>3057</v>
      </c>
      <c r="H405" s="233">
        <v>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0.015599999999999999</v>
      </c>
      <c r="R405" s="238">
        <f>Q405*H405</f>
        <v>0.015599999999999999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1097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11013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5364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11014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2" customFormat="1" ht="33" customHeight="1">
      <c r="A408" s="40"/>
      <c r="B408" s="41"/>
      <c r="C408" s="229" t="s">
        <v>570</v>
      </c>
      <c r="D408" s="229" t="s">
        <v>245</v>
      </c>
      <c r="E408" s="230" t="s">
        <v>5366</v>
      </c>
      <c r="F408" s="231" t="s">
        <v>5367</v>
      </c>
      <c r="G408" s="232" t="s">
        <v>3057</v>
      </c>
      <c r="H408" s="233">
        <v>2</v>
      </c>
      <c r="I408" s="234"/>
      <c r="J408" s="235">
        <f>ROUND(I408*H408,2)</f>
        <v>0</v>
      </c>
      <c r="K408" s="231" t="s">
        <v>249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0.016650000000000002</v>
      </c>
      <c r="R408" s="238">
        <f>Q408*H408</f>
        <v>0.033300000000000003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87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11015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5369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87</v>
      </c>
    </row>
    <row r="410" s="2" customFormat="1">
      <c r="A410" s="40"/>
      <c r="B410" s="41"/>
      <c r="C410" s="42"/>
      <c r="D410" s="247" t="s">
        <v>254</v>
      </c>
      <c r="E410" s="42"/>
      <c r="F410" s="248" t="s">
        <v>11016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254</v>
      </c>
      <c r="AU410" s="19" t="s">
        <v>87</v>
      </c>
    </row>
    <row r="411" s="2" customFormat="1" ht="33" customHeight="1">
      <c r="A411" s="40"/>
      <c r="B411" s="41"/>
      <c r="C411" s="229" t="s">
        <v>577</v>
      </c>
      <c r="D411" s="229" t="s">
        <v>245</v>
      </c>
      <c r="E411" s="230" t="s">
        <v>11017</v>
      </c>
      <c r="F411" s="231" t="s">
        <v>11018</v>
      </c>
      <c r="G411" s="232" t="s">
        <v>299</v>
      </c>
      <c r="H411" s="233">
        <v>0.049000000000000002</v>
      </c>
      <c r="I411" s="234"/>
      <c r="J411" s="235">
        <f>ROUND(I411*H411,2)</f>
        <v>0</v>
      </c>
      <c r="K411" s="231" t="s">
        <v>249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11019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11020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>
      <c r="A413" s="40"/>
      <c r="B413" s="41"/>
      <c r="C413" s="42"/>
      <c r="D413" s="247" t="s">
        <v>254</v>
      </c>
      <c r="E413" s="42"/>
      <c r="F413" s="248" t="s">
        <v>11021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254</v>
      </c>
      <c r="AU413" s="19" t="s">
        <v>87</v>
      </c>
    </row>
    <row r="414" s="12" customFormat="1" ht="22.8" customHeight="1">
      <c r="A414" s="12"/>
      <c r="B414" s="213"/>
      <c r="C414" s="214"/>
      <c r="D414" s="215" t="s">
        <v>77</v>
      </c>
      <c r="E414" s="227" t="s">
        <v>5614</v>
      </c>
      <c r="F414" s="227" t="s">
        <v>5615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SUM(P415:P426)</f>
        <v>0</v>
      </c>
      <c r="Q414" s="221"/>
      <c r="R414" s="222">
        <f>SUM(R415:R426)</f>
        <v>0.078090000000000007</v>
      </c>
      <c r="S414" s="221"/>
      <c r="T414" s="223">
        <f>SUM(T415:T426)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87</v>
      </c>
      <c r="AT414" s="225" t="s">
        <v>77</v>
      </c>
      <c r="AU414" s="225" t="s">
        <v>85</v>
      </c>
      <c r="AY414" s="224" t="s">
        <v>242</v>
      </c>
      <c r="BK414" s="226">
        <f>SUM(BK415:BK426)</f>
        <v>0</v>
      </c>
    </row>
    <row r="415" s="2" customFormat="1" ht="24.15" customHeight="1">
      <c r="A415" s="40"/>
      <c r="B415" s="41"/>
      <c r="C415" s="229" t="s">
        <v>595</v>
      </c>
      <c r="D415" s="229" t="s">
        <v>245</v>
      </c>
      <c r="E415" s="230" t="s">
        <v>11022</v>
      </c>
      <c r="F415" s="231" t="s">
        <v>11023</v>
      </c>
      <c r="G415" s="232" t="s">
        <v>262</v>
      </c>
      <c r="H415" s="233">
        <v>69</v>
      </c>
      <c r="I415" s="234"/>
      <c r="J415" s="235">
        <f>ROUND(I415*H415,2)</f>
        <v>0</v>
      </c>
      <c r="K415" s="231" t="s">
        <v>249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0.00046000000000000001</v>
      </c>
      <c r="R415" s="238">
        <f>Q415*H415</f>
        <v>0.031740000000000004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11024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11025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>
      <c r="A417" s="40"/>
      <c r="B417" s="41"/>
      <c r="C417" s="42"/>
      <c r="D417" s="247" t="s">
        <v>254</v>
      </c>
      <c r="E417" s="42"/>
      <c r="F417" s="248" t="s">
        <v>11026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254</v>
      </c>
      <c r="AU417" s="19" t="s">
        <v>87</v>
      </c>
    </row>
    <row r="418" s="2" customFormat="1" ht="24.15" customHeight="1">
      <c r="A418" s="40"/>
      <c r="B418" s="41"/>
      <c r="C418" s="229" t="s">
        <v>589</v>
      </c>
      <c r="D418" s="229" t="s">
        <v>245</v>
      </c>
      <c r="E418" s="230" t="s">
        <v>11027</v>
      </c>
      <c r="F418" s="231" t="s">
        <v>11028</v>
      </c>
      <c r="G418" s="232" t="s">
        <v>262</v>
      </c>
      <c r="H418" s="233">
        <v>69</v>
      </c>
      <c r="I418" s="234"/>
      <c r="J418" s="235">
        <f>ROUND(I418*H418,2)</f>
        <v>0</v>
      </c>
      <c r="K418" s="231" t="s">
        <v>249</v>
      </c>
      <c r="L418" s="46"/>
      <c r="M418" s="236" t="s">
        <v>1</v>
      </c>
      <c r="N418" s="237" t="s">
        <v>43</v>
      </c>
      <c r="O418" s="93"/>
      <c r="P418" s="238">
        <f>O418*H418</f>
        <v>0</v>
      </c>
      <c r="Q418" s="238">
        <v>0.00055000000000000003</v>
      </c>
      <c r="R418" s="238">
        <f>Q418*H418</f>
        <v>0.037950000000000005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1097</v>
      </c>
      <c r="AT418" s="240" t="s">
        <v>245</v>
      </c>
      <c r="AU418" s="240" t="s">
        <v>87</v>
      </c>
      <c r="AY418" s="19" t="s">
        <v>242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85</v>
      </c>
      <c r="BK418" s="241">
        <f>ROUND(I418*H418,2)</f>
        <v>0</v>
      </c>
      <c r="BL418" s="19" t="s">
        <v>1097</v>
      </c>
      <c r="BM418" s="240" t="s">
        <v>11029</v>
      </c>
    </row>
    <row r="419" s="2" customFormat="1">
      <c r="A419" s="40"/>
      <c r="B419" s="41"/>
      <c r="C419" s="42"/>
      <c r="D419" s="242" t="s">
        <v>252</v>
      </c>
      <c r="E419" s="42"/>
      <c r="F419" s="243" t="s">
        <v>11030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252</v>
      </c>
      <c r="AU419" s="19" t="s">
        <v>87</v>
      </c>
    </row>
    <row r="420" s="2" customFormat="1">
      <c r="A420" s="40"/>
      <c r="B420" s="41"/>
      <c r="C420" s="42"/>
      <c r="D420" s="247" t="s">
        <v>254</v>
      </c>
      <c r="E420" s="42"/>
      <c r="F420" s="248" t="s">
        <v>11031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254</v>
      </c>
      <c r="AU420" s="19" t="s">
        <v>87</v>
      </c>
    </row>
    <row r="421" s="2" customFormat="1" ht="24.15" customHeight="1">
      <c r="A421" s="40"/>
      <c r="B421" s="41"/>
      <c r="C421" s="229" t="s">
        <v>602</v>
      </c>
      <c r="D421" s="229" t="s">
        <v>245</v>
      </c>
      <c r="E421" s="230" t="s">
        <v>11032</v>
      </c>
      <c r="F421" s="231" t="s">
        <v>11033</v>
      </c>
      <c r="G421" s="232" t="s">
        <v>262</v>
      </c>
      <c r="H421" s="233">
        <v>12</v>
      </c>
      <c r="I421" s="234"/>
      <c r="J421" s="235">
        <f>ROUND(I421*H421,2)</f>
        <v>0</v>
      </c>
      <c r="K421" s="231" t="s">
        <v>249</v>
      </c>
      <c r="L421" s="46"/>
      <c r="M421" s="236" t="s">
        <v>1</v>
      </c>
      <c r="N421" s="237" t="s">
        <v>43</v>
      </c>
      <c r="O421" s="93"/>
      <c r="P421" s="238">
        <f>O421*H421</f>
        <v>0</v>
      </c>
      <c r="Q421" s="238">
        <v>0.00069999999999999999</v>
      </c>
      <c r="R421" s="238">
        <f>Q421*H421</f>
        <v>0.0083999999999999995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1097</v>
      </c>
      <c r="AT421" s="240" t="s">
        <v>245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11034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11035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7" t="s">
        <v>254</v>
      </c>
      <c r="E423" s="42"/>
      <c r="F423" s="248" t="s">
        <v>11036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254</v>
      </c>
      <c r="AU423" s="19" t="s">
        <v>87</v>
      </c>
    </row>
    <row r="424" s="2" customFormat="1" ht="24.15" customHeight="1">
      <c r="A424" s="40"/>
      <c r="B424" s="41"/>
      <c r="C424" s="229" t="s">
        <v>609</v>
      </c>
      <c r="D424" s="229" t="s">
        <v>245</v>
      </c>
      <c r="E424" s="230" t="s">
        <v>11037</v>
      </c>
      <c r="F424" s="231" t="s">
        <v>11038</v>
      </c>
      <c r="G424" s="232" t="s">
        <v>3571</v>
      </c>
      <c r="H424" s="310"/>
      <c r="I424" s="234"/>
      <c r="J424" s="235">
        <f>ROUND(I424*H424,2)</f>
        <v>0</v>
      </c>
      <c r="K424" s="231" t="s">
        <v>249</v>
      </c>
      <c r="L424" s="46"/>
      <c r="M424" s="236" t="s">
        <v>1</v>
      </c>
      <c r="N424" s="237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1097</v>
      </c>
      <c r="AT424" s="240" t="s">
        <v>245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11039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11040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>
      <c r="A426" s="40"/>
      <c r="B426" s="41"/>
      <c r="C426" s="42"/>
      <c r="D426" s="247" t="s">
        <v>254</v>
      </c>
      <c r="E426" s="42"/>
      <c r="F426" s="248" t="s">
        <v>11041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254</v>
      </c>
      <c r="AU426" s="19" t="s">
        <v>87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5427</v>
      </c>
      <c r="F427" s="227" t="s">
        <v>5428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0.0144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87</v>
      </c>
      <c r="AT427" s="225" t="s">
        <v>77</v>
      </c>
      <c r="AU427" s="225" t="s">
        <v>85</v>
      </c>
      <c r="AY427" s="224" t="s">
        <v>242</v>
      </c>
      <c r="BK427" s="226">
        <f>SUM(BK428:BK436)</f>
        <v>0</v>
      </c>
    </row>
    <row r="428" s="2" customFormat="1" ht="24.15" customHeight="1">
      <c r="A428" s="40"/>
      <c r="B428" s="41"/>
      <c r="C428" s="229" t="s">
        <v>615</v>
      </c>
      <c r="D428" s="229" t="s">
        <v>245</v>
      </c>
      <c r="E428" s="230" t="s">
        <v>5706</v>
      </c>
      <c r="F428" s="231" t="s">
        <v>5707</v>
      </c>
      <c r="G428" s="232" t="s">
        <v>360</v>
      </c>
      <c r="H428" s="233">
        <v>16</v>
      </c>
      <c r="I428" s="234"/>
      <c r="J428" s="235">
        <f>ROUND(I428*H428,2)</f>
        <v>0</v>
      </c>
      <c r="K428" s="231" t="s">
        <v>249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0.00013999999999999999</v>
      </c>
      <c r="R428" s="238">
        <f>Q428*H428</f>
        <v>0.0022399999999999998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11042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11043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2" customFormat="1">
      <c r="A430" s="40"/>
      <c r="B430" s="41"/>
      <c r="C430" s="42"/>
      <c r="D430" s="247" t="s">
        <v>254</v>
      </c>
      <c r="E430" s="42"/>
      <c r="F430" s="248" t="s">
        <v>11044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254</v>
      </c>
      <c r="AU430" s="19" t="s">
        <v>87</v>
      </c>
    </row>
    <row r="431" s="2" customFormat="1" ht="24.15" customHeight="1">
      <c r="A431" s="40"/>
      <c r="B431" s="41"/>
      <c r="C431" s="229" t="s">
        <v>621</v>
      </c>
      <c r="D431" s="229" t="s">
        <v>245</v>
      </c>
      <c r="E431" s="230" t="s">
        <v>11045</v>
      </c>
      <c r="F431" s="231" t="s">
        <v>11046</v>
      </c>
      <c r="G431" s="232" t="s">
        <v>360</v>
      </c>
      <c r="H431" s="233">
        <v>16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0.00076000000000000004</v>
      </c>
      <c r="R431" s="238">
        <f>Q431*H431</f>
        <v>0.012160000000000001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11047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11048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11049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2" customFormat="1" ht="24.15" customHeight="1">
      <c r="A434" s="40"/>
      <c r="B434" s="41"/>
      <c r="C434" s="229" t="s">
        <v>710</v>
      </c>
      <c r="D434" s="229" t="s">
        <v>245</v>
      </c>
      <c r="E434" s="230" t="s">
        <v>11050</v>
      </c>
      <c r="F434" s="231" t="s">
        <v>11051</v>
      </c>
      <c r="G434" s="232" t="s">
        <v>3571</v>
      </c>
      <c r="H434" s="310"/>
      <c r="I434" s="234"/>
      <c r="J434" s="235">
        <f>ROUND(I434*H434,2)</f>
        <v>0</v>
      </c>
      <c r="K434" s="231" t="s">
        <v>249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11052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11053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2" customFormat="1">
      <c r="A436" s="40"/>
      <c r="B436" s="41"/>
      <c r="C436" s="42"/>
      <c r="D436" s="247" t="s">
        <v>254</v>
      </c>
      <c r="E436" s="42"/>
      <c r="F436" s="248" t="s">
        <v>11054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254</v>
      </c>
      <c r="AU436" s="19" t="s">
        <v>87</v>
      </c>
    </row>
    <row r="437" s="12" customFormat="1" ht="22.8" customHeight="1">
      <c r="A437" s="12"/>
      <c r="B437" s="213"/>
      <c r="C437" s="214"/>
      <c r="D437" s="215" t="s">
        <v>77</v>
      </c>
      <c r="E437" s="227" t="s">
        <v>5772</v>
      </c>
      <c r="F437" s="227" t="s">
        <v>5773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SUM(P438:P482)</f>
        <v>0</v>
      </c>
      <c r="Q437" s="221"/>
      <c r="R437" s="222">
        <f>SUM(R438:R482)</f>
        <v>0.55318000000000001</v>
      </c>
      <c r="S437" s="221"/>
      <c r="T437" s="223">
        <f>SUM(T438:T482)</f>
        <v>0.1482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87</v>
      </c>
      <c r="AT437" s="225" t="s">
        <v>77</v>
      </c>
      <c r="AU437" s="225" t="s">
        <v>85</v>
      </c>
      <c r="AY437" s="224" t="s">
        <v>242</v>
      </c>
      <c r="BK437" s="226">
        <f>SUM(BK438:BK482)</f>
        <v>0</v>
      </c>
    </row>
    <row r="438" s="2" customFormat="1" ht="33" customHeight="1">
      <c r="A438" s="40"/>
      <c r="B438" s="41"/>
      <c r="C438" s="229" t="s">
        <v>1322</v>
      </c>
      <c r="D438" s="229" t="s">
        <v>245</v>
      </c>
      <c r="E438" s="230" t="s">
        <v>11055</v>
      </c>
      <c r="F438" s="231" t="s">
        <v>11056</v>
      </c>
      <c r="G438" s="232" t="s">
        <v>360</v>
      </c>
      <c r="H438" s="233">
        <v>1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0.0051999999999999998</v>
      </c>
      <c r="R438" s="238">
        <f>Q438*H438</f>
        <v>0.0051999999999999998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1097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11057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11058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11059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2" customFormat="1" ht="33" customHeight="1">
      <c r="A441" s="40"/>
      <c r="B441" s="41"/>
      <c r="C441" s="229" t="s">
        <v>717</v>
      </c>
      <c r="D441" s="229" t="s">
        <v>245</v>
      </c>
      <c r="E441" s="230" t="s">
        <v>11060</v>
      </c>
      <c r="F441" s="231" t="s">
        <v>11061</v>
      </c>
      <c r="G441" s="232" t="s">
        <v>360</v>
      </c>
      <c r="H441" s="233">
        <v>1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0.0061999999999999998</v>
      </c>
      <c r="R441" s="238">
        <f>Q441*H441</f>
        <v>0.0061999999999999998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1097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11062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11063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11064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2" customFormat="1" ht="37.8" customHeight="1">
      <c r="A444" s="40"/>
      <c r="B444" s="41"/>
      <c r="C444" s="229" t="s">
        <v>757</v>
      </c>
      <c r="D444" s="229" t="s">
        <v>245</v>
      </c>
      <c r="E444" s="230" t="s">
        <v>11065</v>
      </c>
      <c r="F444" s="231" t="s">
        <v>11066</v>
      </c>
      <c r="G444" s="232" t="s">
        <v>360</v>
      </c>
      <c r="H444" s="233">
        <v>1</v>
      </c>
      <c r="I444" s="234"/>
      <c r="J444" s="235">
        <f>ROUND(I444*H444,2)</f>
        <v>0</v>
      </c>
      <c r="K444" s="231" t="s">
        <v>249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0.046300000000000001</v>
      </c>
      <c r="R444" s="238">
        <f>Q444*H444</f>
        <v>0.046300000000000001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11067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11068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2" customFormat="1">
      <c r="A446" s="40"/>
      <c r="B446" s="41"/>
      <c r="C446" s="42"/>
      <c r="D446" s="247" t="s">
        <v>254</v>
      </c>
      <c r="E446" s="42"/>
      <c r="F446" s="248" t="s">
        <v>11069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254</v>
      </c>
      <c r="AU446" s="19" t="s">
        <v>87</v>
      </c>
    </row>
    <row r="447" s="2" customFormat="1" ht="33" customHeight="1">
      <c r="A447" s="40"/>
      <c r="B447" s="41"/>
      <c r="C447" s="229" t="s">
        <v>1213</v>
      </c>
      <c r="D447" s="229" t="s">
        <v>245</v>
      </c>
      <c r="E447" s="230" t="s">
        <v>11070</v>
      </c>
      <c r="F447" s="231" t="s">
        <v>11071</v>
      </c>
      <c r="G447" s="232" t="s">
        <v>360</v>
      </c>
      <c r="H447" s="233">
        <v>1</v>
      </c>
      <c r="I447" s="234"/>
      <c r="J447" s="235">
        <f>ROUND(I447*H447,2)</f>
        <v>0</v>
      </c>
      <c r="K447" s="231" t="s">
        <v>249</v>
      </c>
      <c r="L447" s="46"/>
      <c r="M447" s="236" t="s">
        <v>1</v>
      </c>
      <c r="N447" s="237" t="s">
        <v>43</v>
      </c>
      <c r="O447" s="93"/>
      <c r="P447" s="238">
        <f>O447*H447</f>
        <v>0</v>
      </c>
      <c r="Q447" s="238">
        <v>0.0146</v>
      </c>
      <c r="R447" s="238">
        <f>Q447*H447</f>
        <v>0.0146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1097</v>
      </c>
      <c r="AT447" s="240" t="s">
        <v>245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11072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11073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>
      <c r="A449" s="40"/>
      <c r="B449" s="41"/>
      <c r="C449" s="42"/>
      <c r="D449" s="247" t="s">
        <v>254</v>
      </c>
      <c r="E449" s="42"/>
      <c r="F449" s="248" t="s">
        <v>11074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254</v>
      </c>
      <c r="AU449" s="19" t="s">
        <v>87</v>
      </c>
    </row>
    <row r="450" s="2" customFormat="1" ht="37.8" customHeight="1">
      <c r="A450" s="40"/>
      <c r="B450" s="41"/>
      <c r="C450" s="229" t="s">
        <v>1219</v>
      </c>
      <c r="D450" s="229" t="s">
        <v>245</v>
      </c>
      <c r="E450" s="230" t="s">
        <v>11075</v>
      </c>
      <c r="F450" s="231" t="s">
        <v>11076</v>
      </c>
      <c r="G450" s="232" t="s">
        <v>360</v>
      </c>
      <c r="H450" s="233">
        <v>1</v>
      </c>
      <c r="I450" s="234"/>
      <c r="J450" s="235">
        <f>ROUND(I450*H450,2)</f>
        <v>0</v>
      </c>
      <c r="K450" s="231" t="s">
        <v>249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0.041880000000000001</v>
      </c>
      <c r="R450" s="238">
        <f>Q450*H450</f>
        <v>0.041880000000000001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11077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11078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2" customFormat="1">
      <c r="A452" s="40"/>
      <c r="B452" s="41"/>
      <c r="C452" s="42"/>
      <c r="D452" s="247" t="s">
        <v>254</v>
      </c>
      <c r="E452" s="42"/>
      <c r="F452" s="248" t="s">
        <v>11079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254</v>
      </c>
      <c r="AU452" s="19" t="s">
        <v>87</v>
      </c>
    </row>
    <row r="453" s="2" customFormat="1" ht="37.8" customHeight="1">
      <c r="A453" s="40"/>
      <c r="B453" s="41"/>
      <c r="C453" s="229" t="s">
        <v>1236</v>
      </c>
      <c r="D453" s="229" t="s">
        <v>245</v>
      </c>
      <c r="E453" s="230" t="s">
        <v>11080</v>
      </c>
      <c r="F453" s="231" t="s">
        <v>11081</v>
      </c>
      <c r="G453" s="232" t="s">
        <v>360</v>
      </c>
      <c r="H453" s="233">
        <v>1</v>
      </c>
      <c r="I453" s="234"/>
      <c r="J453" s="235">
        <f>ROUND(I453*H453,2)</f>
        <v>0</v>
      </c>
      <c r="K453" s="231" t="s">
        <v>249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0.025159999999999998</v>
      </c>
      <c r="R453" s="238">
        <f>Q453*H453</f>
        <v>0.025159999999999998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11082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11083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>
      <c r="A455" s="40"/>
      <c r="B455" s="41"/>
      <c r="C455" s="42"/>
      <c r="D455" s="247" t="s">
        <v>254</v>
      </c>
      <c r="E455" s="42"/>
      <c r="F455" s="248" t="s">
        <v>11084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254</v>
      </c>
      <c r="AU455" s="19" t="s">
        <v>87</v>
      </c>
    </row>
    <row r="456" s="2" customFormat="1" ht="37.8" customHeight="1">
      <c r="A456" s="40"/>
      <c r="B456" s="41"/>
      <c r="C456" s="229" t="s">
        <v>1242</v>
      </c>
      <c r="D456" s="229" t="s">
        <v>245</v>
      </c>
      <c r="E456" s="230" t="s">
        <v>11085</v>
      </c>
      <c r="F456" s="231" t="s">
        <v>11086</v>
      </c>
      <c r="G456" s="232" t="s">
        <v>360</v>
      </c>
      <c r="H456" s="233">
        <v>2</v>
      </c>
      <c r="I456" s="234"/>
      <c r="J456" s="235">
        <f>ROUND(I456*H456,2)</f>
        <v>0</v>
      </c>
      <c r="K456" s="231" t="s">
        <v>249</v>
      </c>
      <c r="L456" s="46"/>
      <c r="M456" s="236" t="s">
        <v>1</v>
      </c>
      <c r="N456" s="237" t="s">
        <v>43</v>
      </c>
      <c r="O456" s="93"/>
      <c r="P456" s="238">
        <f>O456*H456</f>
        <v>0</v>
      </c>
      <c r="Q456" s="238">
        <v>0.0309</v>
      </c>
      <c r="R456" s="238">
        <f>Q456*H456</f>
        <v>0.061800000000000001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1097</v>
      </c>
      <c r="AT456" s="240" t="s">
        <v>245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11087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11088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>
      <c r="A458" s="40"/>
      <c r="B458" s="41"/>
      <c r="C458" s="42"/>
      <c r="D458" s="247" t="s">
        <v>254</v>
      </c>
      <c r="E458" s="42"/>
      <c r="F458" s="248" t="s">
        <v>11089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254</v>
      </c>
      <c r="AU458" s="19" t="s">
        <v>87</v>
      </c>
    </row>
    <row r="459" s="2" customFormat="1" ht="37.8" customHeight="1">
      <c r="A459" s="40"/>
      <c r="B459" s="41"/>
      <c r="C459" s="229" t="s">
        <v>1248</v>
      </c>
      <c r="D459" s="229" t="s">
        <v>245</v>
      </c>
      <c r="E459" s="230" t="s">
        <v>11090</v>
      </c>
      <c r="F459" s="231" t="s">
        <v>11091</v>
      </c>
      <c r="G459" s="232" t="s">
        <v>360</v>
      </c>
      <c r="H459" s="233">
        <v>2</v>
      </c>
      <c r="I459" s="234"/>
      <c r="J459" s="235">
        <f>ROUND(I459*H459,2)</f>
        <v>0</v>
      </c>
      <c r="K459" s="231" t="s">
        <v>249</v>
      </c>
      <c r="L459" s="46"/>
      <c r="M459" s="236" t="s">
        <v>1</v>
      </c>
      <c r="N459" s="237" t="s">
        <v>43</v>
      </c>
      <c r="O459" s="93"/>
      <c r="P459" s="238">
        <f>O459*H459</f>
        <v>0</v>
      </c>
      <c r="Q459" s="238">
        <v>0.0332</v>
      </c>
      <c r="R459" s="238">
        <f>Q459*H459</f>
        <v>0.066400000000000001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1097</v>
      </c>
      <c r="AT459" s="240" t="s">
        <v>245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11092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11093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>
      <c r="A461" s="40"/>
      <c r="B461" s="41"/>
      <c r="C461" s="42"/>
      <c r="D461" s="247" t="s">
        <v>254</v>
      </c>
      <c r="E461" s="42"/>
      <c r="F461" s="248" t="s">
        <v>11094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254</v>
      </c>
      <c r="AU461" s="19" t="s">
        <v>87</v>
      </c>
    </row>
    <row r="462" s="2" customFormat="1" ht="37.8" customHeight="1">
      <c r="A462" s="40"/>
      <c r="B462" s="41"/>
      <c r="C462" s="229" t="s">
        <v>1326</v>
      </c>
      <c r="D462" s="229" t="s">
        <v>245</v>
      </c>
      <c r="E462" s="230" t="s">
        <v>11095</v>
      </c>
      <c r="F462" s="231" t="s">
        <v>11096</v>
      </c>
      <c r="G462" s="232" t="s">
        <v>360</v>
      </c>
      <c r="H462" s="233">
        <v>1</v>
      </c>
      <c r="I462" s="234"/>
      <c r="J462" s="235">
        <f>ROUND(I462*H462,2)</f>
        <v>0</v>
      </c>
      <c r="K462" s="231" t="s">
        <v>249</v>
      </c>
      <c r="L462" s="46"/>
      <c r="M462" s="236" t="s">
        <v>1</v>
      </c>
      <c r="N462" s="237" t="s">
        <v>43</v>
      </c>
      <c r="O462" s="93"/>
      <c r="P462" s="238">
        <f>O462*H462</f>
        <v>0</v>
      </c>
      <c r="Q462" s="238">
        <v>0.036639999999999999</v>
      </c>
      <c r="R462" s="238">
        <f>Q462*H462</f>
        <v>0.036639999999999999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1097</v>
      </c>
      <c r="AT462" s="240" t="s">
        <v>245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1097</v>
      </c>
      <c r="BM462" s="240" t="s">
        <v>11097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11098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>
      <c r="A464" s="40"/>
      <c r="B464" s="41"/>
      <c r="C464" s="42"/>
      <c r="D464" s="247" t="s">
        <v>254</v>
      </c>
      <c r="E464" s="42"/>
      <c r="F464" s="248" t="s">
        <v>11099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254</v>
      </c>
      <c r="AU464" s="19" t="s">
        <v>87</v>
      </c>
    </row>
    <row r="465" s="2" customFormat="1" ht="37.8" customHeight="1">
      <c r="A465" s="40"/>
      <c r="B465" s="41"/>
      <c r="C465" s="229" t="s">
        <v>1332</v>
      </c>
      <c r="D465" s="229" t="s">
        <v>245</v>
      </c>
      <c r="E465" s="230" t="s">
        <v>11100</v>
      </c>
      <c r="F465" s="231" t="s">
        <v>11101</v>
      </c>
      <c r="G465" s="232" t="s">
        <v>360</v>
      </c>
      <c r="H465" s="233">
        <v>2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0.042380000000000001</v>
      </c>
      <c r="R465" s="238">
        <f>Q465*H465</f>
        <v>0.084760000000000002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11102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11103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11104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2" customFormat="1" ht="37.8" customHeight="1">
      <c r="A468" s="40"/>
      <c r="B468" s="41"/>
      <c r="C468" s="229" t="s">
        <v>1337</v>
      </c>
      <c r="D468" s="229" t="s">
        <v>245</v>
      </c>
      <c r="E468" s="230" t="s">
        <v>11105</v>
      </c>
      <c r="F468" s="231" t="s">
        <v>11106</v>
      </c>
      <c r="G468" s="232" t="s">
        <v>360</v>
      </c>
      <c r="H468" s="233">
        <v>1</v>
      </c>
      <c r="I468" s="234"/>
      <c r="J468" s="235">
        <f>ROUND(I468*H468,2)</f>
        <v>0</v>
      </c>
      <c r="K468" s="231" t="s">
        <v>249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0.068000000000000005</v>
      </c>
      <c r="R468" s="238">
        <f>Q468*H468</f>
        <v>0.068000000000000005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11107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11108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>
      <c r="A470" s="40"/>
      <c r="B470" s="41"/>
      <c r="C470" s="42"/>
      <c r="D470" s="247" t="s">
        <v>254</v>
      </c>
      <c r="E470" s="42"/>
      <c r="F470" s="248" t="s">
        <v>11109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254</v>
      </c>
      <c r="AU470" s="19" t="s">
        <v>87</v>
      </c>
    </row>
    <row r="471" s="2" customFormat="1" ht="37.8" customHeight="1">
      <c r="A471" s="40"/>
      <c r="B471" s="41"/>
      <c r="C471" s="229" t="s">
        <v>743</v>
      </c>
      <c r="D471" s="229" t="s">
        <v>245</v>
      </c>
      <c r="E471" s="230" t="s">
        <v>11110</v>
      </c>
      <c r="F471" s="231" t="s">
        <v>11111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0.047840000000000001</v>
      </c>
      <c r="R471" s="238">
        <f>Q471*H471</f>
        <v>0.047840000000000001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11112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11113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11114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2" customFormat="1" ht="24.15" customHeight="1">
      <c r="A474" s="40"/>
      <c r="B474" s="41"/>
      <c r="C474" s="229" t="s">
        <v>697</v>
      </c>
      <c r="D474" s="229" t="s">
        <v>245</v>
      </c>
      <c r="E474" s="230" t="s">
        <v>5774</v>
      </c>
      <c r="F474" s="231" t="s">
        <v>5775</v>
      </c>
      <c r="G474" s="232" t="s">
        <v>360</v>
      </c>
      <c r="H474" s="233">
        <v>12</v>
      </c>
      <c r="I474" s="234"/>
      <c r="J474" s="235">
        <f>ROUND(I474*H474,2)</f>
        <v>0</v>
      </c>
      <c r="K474" s="231" t="s">
        <v>249</v>
      </c>
      <c r="L474" s="46"/>
      <c r="M474" s="236" t="s">
        <v>1</v>
      </c>
      <c r="N474" s="237" t="s">
        <v>43</v>
      </c>
      <c r="O474" s="93"/>
      <c r="P474" s="238">
        <f>O474*H474</f>
        <v>0</v>
      </c>
      <c r="Q474" s="238">
        <v>5.0000000000000002E-05</v>
      </c>
      <c r="R474" s="238">
        <f>Q474*H474</f>
        <v>0.00060000000000000006</v>
      </c>
      <c r="S474" s="238">
        <v>0.01235</v>
      </c>
      <c r="T474" s="239">
        <f>S474*H474</f>
        <v>0.1482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1097</v>
      </c>
      <c r="AT474" s="240" t="s">
        <v>245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11115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11116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>
      <c r="A476" s="40"/>
      <c r="B476" s="41"/>
      <c r="C476" s="42"/>
      <c r="D476" s="247" t="s">
        <v>254</v>
      </c>
      <c r="E476" s="42"/>
      <c r="F476" s="248" t="s">
        <v>11117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254</v>
      </c>
      <c r="AU476" s="19" t="s">
        <v>87</v>
      </c>
    </row>
    <row r="477" s="2" customFormat="1" ht="24.15" customHeight="1">
      <c r="A477" s="40"/>
      <c r="B477" s="41"/>
      <c r="C477" s="229" t="s">
        <v>705</v>
      </c>
      <c r="D477" s="229" t="s">
        <v>245</v>
      </c>
      <c r="E477" s="230" t="s">
        <v>11118</v>
      </c>
      <c r="F477" s="231" t="s">
        <v>11119</v>
      </c>
      <c r="G477" s="232" t="s">
        <v>360</v>
      </c>
      <c r="H477" s="233">
        <v>1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0.047800000000000002</v>
      </c>
      <c r="R477" s="238">
        <f>Q477*H477</f>
        <v>0.047800000000000002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11120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11121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11122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2" customFormat="1" ht="24.15" customHeight="1">
      <c r="A480" s="40"/>
      <c r="B480" s="41"/>
      <c r="C480" s="229" t="s">
        <v>2256</v>
      </c>
      <c r="D480" s="229" t="s">
        <v>245</v>
      </c>
      <c r="E480" s="230" t="s">
        <v>11123</v>
      </c>
      <c r="F480" s="231" t="s">
        <v>11124</v>
      </c>
      <c r="G480" s="232" t="s">
        <v>3571</v>
      </c>
      <c r="H480" s="310"/>
      <c r="I480" s="234"/>
      <c r="J480" s="235">
        <f>ROUND(I480*H480,2)</f>
        <v>0</v>
      </c>
      <c r="K480" s="231" t="s">
        <v>249</v>
      </c>
      <c r="L480" s="46"/>
      <c r="M480" s="236" t="s">
        <v>1</v>
      </c>
      <c r="N480" s="237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1097</v>
      </c>
      <c r="AT480" s="240" t="s">
        <v>245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11125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11126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>
      <c r="A482" s="40"/>
      <c r="B482" s="41"/>
      <c r="C482" s="42"/>
      <c r="D482" s="247" t="s">
        <v>254</v>
      </c>
      <c r="E482" s="42"/>
      <c r="F482" s="248" t="s">
        <v>11127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254</v>
      </c>
      <c r="AU482" s="19" t="s">
        <v>87</v>
      </c>
    </row>
    <row r="483" s="12" customFormat="1" ht="22.8" customHeight="1">
      <c r="A483" s="12"/>
      <c r="B483" s="213"/>
      <c r="C483" s="214"/>
      <c r="D483" s="215" t="s">
        <v>77</v>
      </c>
      <c r="E483" s="227" t="s">
        <v>1358</v>
      </c>
      <c r="F483" s="227" t="s">
        <v>1359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SUM(P484:P508)</f>
        <v>0</v>
      </c>
      <c r="Q483" s="221"/>
      <c r="R483" s="222">
        <f>SUM(R484:R508)</f>
        <v>0.32265749999999999</v>
      </c>
      <c r="S483" s="221"/>
      <c r="T483" s="223">
        <f>SUM(T484:T508)</f>
        <v>0.73048950000000001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87</v>
      </c>
      <c r="AT483" s="225" t="s">
        <v>77</v>
      </c>
      <c r="AU483" s="225" t="s">
        <v>85</v>
      </c>
      <c r="AY483" s="224" t="s">
        <v>242</v>
      </c>
      <c r="BK483" s="226">
        <f>SUM(BK484:BK508)</f>
        <v>0</v>
      </c>
    </row>
    <row r="484" s="2" customFormat="1" ht="24.15" customHeight="1">
      <c r="A484" s="40"/>
      <c r="B484" s="41"/>
      <c r="C484" s="229" t="s">
        <v>2262</v>
      </c>
      <c r="D484" s="229" t="s">
        <v>245</v>
      </c>
      <c r="E484" s="230" t="s">
        <v>11128</v>
      </c>
      <c r="F484" s="231" t="s">
        <v>11129</v>
      </c>
      <c r="G484" s="232" t="s">
        <v>248</v>
      </c>
      <c r="H484" s="233">
        <v>18.288</v>
      </c>
      <c r="I484" s="234"/>
      <c r="J484" s="235">
        <f>ROUND(I484*H484,2)</f>
        <v>0</v>
      </c>
      <c r="K484" s="231" t="s">
        <v>249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0.03175</v>
      </c>
      <c r="T484" s="239">
        <f>S484*H484</f>
        <v>0.58064400000000005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11130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11131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7" t="s">
        <v>254</v>
      </c>
      <c r="E486" s="42"/>
      <c r="F486" s="248" t="s">
        <v>11132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254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11133</v>
      </c>
      <c r="G487" s="260"/>
      <c r="H487" s="263">
        <v>18.287500000000001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2269</v>
      </c>
      <c r="D488" s="229" t="s">
        <v>245</v>
      </c>
      <c r="E488" s="230" t="s">
        <v>11134</v>
      </c>
      <c r="F488" s="231" t="s">
        <v>11135</v>
      </c>
      <c r="G488" s="232" t="s">
        <v>248</v>
      </c>
      <c r="H488" s="233">
        <v>5.25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0.013390000000000001</v>
      </c>
      <c r="R488" s="238">
        <f>Q488*H488</f>
        <v>0.070297499999999999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11136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11137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11138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11139</v>
      </c>
      <c r="G491" s="260"/>
      <c r="H491" s="263">
        <v>5.25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24.15" customHeight="1">
      <c r="A492" s="40"/>
      <c r="B492" s="41"/>
      <c r="C492" s="229" t="s">
        <v>2187</v>
      </c>
      <c r="D492" s="229" t="s">
        <v>245</v>
      </c>
      <c r="E492" s="230" t="s">
        <v>1371</v>
      </c>
      <c r="F492" s="231" t="s">
        <v>1372</v>
      </c>
      <c r="G492" s="232" t="s">
        <v>248</v>
      </c>
      <c r="H492" s="233">
        <v>16.539999999999999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0.0126</v>
      </c>
      <c r="R492" s="238">
        <f>Q492*H492</f>
        <v>0.20840399999999998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11140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1374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1375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11141</v>
      </c>
      <c r="G495" s="260"/>
      <c r="H495" s="263">
        <v>14.07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11142</v>
      </c>
      <c r="G496" s="260"/>
      <c r="H496" s="263">
        <v>2.4700000000000002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16.539999999999999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685</v>
      </c>
      <c r="D498" s="229" t="s">
        <v>245</v>
      </c>
      <c r="E498" s="230" t="s">
        <v>3166</v>
      </c>
      <c r="F498" s="231" t="s">
        <v>3167</v>
      </c>
      <c r="G498" s="232" t="s">
        <v>248</v>
      </c>
      <c r="H498" s="233">
        <v>14.07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0.01065</v>
      </c>
      <c r="T498" s="239">
        <f>S498*H498</f>
        <v>0.14984549999999999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1097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11143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3169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3170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11141</v>
      </c>
      <c r="G501" s="260"/>
      <c r="H501" s="263">
        <v>14.07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1.75" customHeight="1">
      <c r="A502" s="40"/>
      <c r="B502" s="41"/>
      <c r="C502" s="229" t="s">
        <v>692</v>
      </c>
      <c r="D502" s="229" t="s">
        <v>245</v>
      </c>
      <c r="E502" s="230" t="s">
        <v>11144</v>
      </c>
      <c r="F502" s="231" t="s">
        <v>11145</v>
      </c>
      <c r="G502" s="232" t="s">
        <v>248</v>
      </c>
      <c r="H502" s="233">
        <v>3.6000000000000001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0.01221</v>
      </c>
      <c r="R502" s="238">
        <f>Q502*H502</f>
        <v>0.043956000000000002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11146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11147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11148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11149</v>
      </c>
      <c r="G505" s="260"/>
      <c r="H505" s="263">
        <v>3.6000000000000001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7.8" customHeight="1">
      <c r="A506" s="40"/>
      <c r="B506" s="41"/>
      <c r="C506" s="229" t="s">
        <v>627</v>
      </c>
      <c r="D506" s="229" t="s">
        <v>245</v>
      </c>
      <c r="E506" s="230" t="s">
        <v>11150</v>
      </c>
      <c r="F506" s="231" t="s">
        <v>11151</v>
      </c>
      <c r="G506" s="232" t="s">
        <v>299</v>
      </c>
      <c r="H506" s="233">
        <v>0.32300000000000001</v>
      </c>
      <c r="I506" s="234"/>
      <c r="J506" s="235">
        <f>ROUND(I506*H506,2)</f>
        <v>0</v>
      </c>
      <c r="K506" s="231" t="s">
        <v>249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11152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11153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>
      <c r="A508" s="40"/>
      <c r="B508" s="41"/>
      <c r="C508" s="42"/>
      <c r="D508" s="247" t="s">
        <v>254</v>
      </c>
      <c r="E508" s="42"/>
      <c r="F508" s="248" t="s">
        <v>11154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254</v>
      </c>
      <c r="AU508" s="19" t="s">
        <v>87</v>
      </c>
    </row>
    <row r="509" s="12" customFormat="1" ht="22.8" customHeight="1">
      <c r="A509" s="12"/>
      <c r="B509" s="213"/>
      <c r="C509" s="214"/>
      <c r="D509" s="215" t="s">
        <v>77</v>
      </c>
      <c r="E509" s="227" t="s">
        <v>1450</v>
      </c>
      <c r="F509" s="227" t="s">
        <v>1451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SUM(P510:P572)</f>
        <v>0</v>
      </c>
      <c r="Q509" s="221"/>
      <c r="R509" s="222">
        <f>SUM(R510:R572)</f>
        <v>0.25413520000000001</v>
      </c>
      <c r="S509" s="221"/>
      <c r="T509" s="223">
        <f>SUM(T510:T572)</f>
        <v>0.186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87</v>
      </c>
      <c r="AT509" s="225" t="s">
        <v>77</v>
      </c>
      <c r="AU509" s="225" t="s">
        <v>85</v>
      </c>
      <c r="AY509" s="224" t="s">
        <v>242</v>
      </c>
      <c r="BK509" s="226">
        <f>SUM(BK510:BK572)</f>
        <v>0</v>
      </c>
    </row>
    <row r="510" s="2" customFormat="1" ht="24.15" customHeight="1">
      <c r="A510" s="40"/>
      <c r="B510" s="41"/>
      <c r="C510" s="229" t="s">
        <v>634</v>
      </c>
      <c r="D510" s="229" t="s">
        <v>245</v>
      </c>
      <c r="E510" s="230" t="s">
        <v>1453</v>
      </c>
      <c r="F510" s="231" t="s">
        <v>1454</v>
      </c>
      <c r="G510" s="232" t="s">
        <v>360</v>
      </c>
      <c r="H510" s="233">
        <v>2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11155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1456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1457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10811</v>
      </c>
      <c r="G513" s="260"/>
      <c r="H513" s="263">
        <v>2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2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81" t="s">
        <v>639</v>
      </c>
      <c r="D515" s="281" t="s">
        <v>478</v>
      </c>
      <c r="E515" s="282" t="s">
        <v>1482</v>
      </c>
      <c r="F515" s="283" t="s">
        <v>1483</v>
      </c>
      <c r="G515" s="284" t="s">
        <v>360</v>
      </c>
      <c r="H515" s="285">
        <v>2</v>
      </c>
      <c r="I515" s="286"/>
      <c r="J515" s="287">
        <f>ROUND(I515*H515,2)</f>
        <v>0</v>
      </c>
      <c r="K515" s="283" t="s">
        <v>249</v>
      </c>
      <c r="L515" s="288"/>
      <c r="M515" s="289" t="s">
        <v>1</v>
      </c>
      <c r="N515" s="290" t="s">
        <v>43</v>
      </c>
      <c r="O515" s="93"/>
      <c r="P515" s="238">
        <f>O515*H515</f>
        <v>0</v>
      </c>
      <c r="Q515" s="238">
        <v>0.016</v>
      </c>
      <c r="R515" s="238">
        <f>Q515*H515</f>
        <v>0.032000000000000001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896</v>
      </c>
      <c r="AT515" s="240" t="s">
        <v>478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1097</v>
      </c>
      <c r="BM515" s="240" t="s">
        <v>11156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1483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 ht="21.75" customHeight="1">
      <c r="A517" s="40"/>
      <c r="B517" s="41"/>
      <c r="C517" s="229" t="s">
        <v>1345</v>
      </c>
      <c r="D517" s="229" t="s">
        <v>245</v>
      </c>
      <c r="E517" s="230" t="s">
        <v>1633</v>
      </c>
      <c r="F517" s="231" t="s">
        <v>1634</v>
      </c>
      <c r="G517" s="232" t="s">
        <v>360</v>
      </c>
      <c r="H517" s="233">
        <v>2</v>
      </c>
      <c r="I517" s="234"/>
      <c r="J517" s="235">
        <f>ROUND(I517*H517,2)</f>
        <v>0</v>
      </c>
      <c r="K517" s="231" t="s">
        <v>249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11157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1636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2" customFormat="1">
      <c r="A519" s="40"/>
      <c r="B519" s="41"/>
      <c r="C519" s="42"/>
      <c r="D519" s="247" t="s">
        <v>254</v>
      </c>
      <c r="E519" s="42"/>
      <c r="F519" s="248" t="s">
        <v>1637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254</v>
      </c>
      <c r="AU519" s="19" t="s">
        <v>87</v>
      </c>
    </row>
    <row r="520" s="2" customFormat="1" ht="16.5" customHeight="1">
      <c r="A520" s="40"/>
      <c r="B520" s="41"/>
      <c r="C520" s="281" t="s">
        <v>1430</v>
      </c>
      <c r="D520" s="281" t="s">
        <v>478</v>
      </c>
      <c r="E520" s="282" t="s">
        <v>1639</v>
      </c>
      <c r="F520" s="283" t="s">
        <v>1640</v>
      </c>
      <c r="G520" s="284" t="s">
        <v>360</v>
      </c>
      <c r="H520" s="285">
        <v>2</v>
      </c>
      <c r="I520" s="286"/>
      <c r="J520" s="287">
        <f>ROUND(I520*H520,2)</f>
        <v>0</v>
      </c>
      <c r="K520" s="283" t="s">
        <v>249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0.0022000000000000001</v>
      </c>
      <c r="R520" s="238">
        <f>Q520*H520</f>
        <v>0.0044000000000000003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11158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1640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29" t="s">
        <v>725</v>
      </c>
      <c r="D522" s="229" t="s">
        <v>245</v>
      </c>
      <c r="E522" s="230" t="s">
        <v>11159</v>
      </c>
      <c r="F522" s="231" t="s">
        <v>11160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11161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11162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11163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2" customFormat="1" ht="24.15" customHeight="1">
      <c r="A525" s="40"/>
      <c r="B525" s="41"/>
      <c r="C525" s="281" t="s">
        <v>751</v>
      </c>
      <c r="D525" s="281" t="s">
        <v>478</v>
      </c>
      <c r="E525" s="282" t="s">
        <v>11164</v>
      </c>
      <c r="F525" s="283" t="s">
        <v>11165</v>
      </c>
      <c r="G525" s="284" t="s">
        <v>360</v>
      </c>
      <c r="H525" s="285">
        <v>2</v>
      </c>
      <c r="I525" s="286"/>
      <c r="J525" s="287">
        <f>ROUND(I525*H525,2)</f>
        <v>0</v>
      </c>
      <c r="K525" s="283" t="s">
        <v>249</v>
      </c>
      <c r="L525" s="288"/>
      <c r="M525" s="289" t="s">
        <v>1</v>
      </c>
      <c r="N525" s="290" t="s">
        <v>43</v>
      </c>
      <c r="O525" s="93"/>
      <c r="P525" s="238">
        <f>O525*H525</f>
        <v>0</v>
      </c>
      <c r="Q525" s="238">
        <v>0.00014999999999999999</v>
      </c>
      <c r="R525" s="238">
        <f>Q525*H525</f>
        <v>0.00029999999999999997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896</v>
      </c>
      <c r="AT525" s="240" t="s">
        <v>478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1097</v>
      </c>
      <c r="BM525" s="240" t="s">
        <v>11166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11165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 ht="24.15" customHeight="1">
      <c r="A527" s="40"/>
      <c r="B527" s="41"/>
      <c r="C527" s="229" t="s">
        <v>673</v>
      </c>
      <c r="D527" s="229" t="s">
        <v>245</v>
      </c>
      <c r="E527" s="230" t="s">
        <v>11167</v>
      </c>
      <c r="F527" s="231" t="s">
        <v>11168</v>
      </c>
      <c r="G527" s="232" t="s">
        <v>262</v>
      </c>
      <c r="H527" s="233">
        <v>33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</v>
      </c>
      <c r="R527" s="238">
        <f>Q527*H527</f>
        <v>0</v>
      </c>
      <c r="S527" s="238">
        <v>0.002</v>
      </c>
      <c r="T527" s="239">
        <f>S527*H527</f>
        <v>0.066000000000000003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1097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11169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11170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11171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11172</v>
      </c>
      <c r="G530" s="260"/>
      <c r="H530" s="263">
        <v>33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85</v>
      </c>
      <c r="AY530" s="269" t="s">
        <v>242</v>
      </c>
    </row>
    <row r="531" s="2" customFormat="1" ht="24.15" customHeight="1">
      <c r="A531" s="40"/>
      <c r="B531" s="41"/>
      <c r="C531" s="229" t="s">
        <v>680</v>
      </c>
      <c r="D531" s="229" t="s">
        <v>245</v>
      </c>
      <c r="E531" s="230" t="s">
        <v>3335</v>
      </c>
      <c r="F531" s="231" t="s">
        <v>3336</v>
      </c>
      <c r="G531" s="232" t="s">
        <v>360</v>
      </c>
      <c r="H531" s="233">
        <v>5</v>
      </c>
      <c r="I531" s="234"/>
      <c r="J531" s="235">
        <f>ROUND(I531*H531,2)</f>
        <v>0</v>
      </c>
      <c r="K531" s="231" t="s">
        <v>249</v>
      </c>
      <c r="L531" s="46"/>
      <c r="M531" s="236" t="s">
        <v>1</v>
      </c>
      <c r="N531" s="237" t="s">
        <v>43</v>
      </c>
      <c r="O531" s="93"/>
      <c r="P531" s="238">
        <f>O531*H531</f>
        <v>0</v>
      </c>
      <c r="Q531" s="238">
        <v>0</v>
      </c>
      <c r="R531" s="238">
        <f>Q531*H531</f>
        <v>0</v>
      </c>
      <c r="S531" s="238">
        <v>0.024</v>
      </c>
      <c r="T531" s="239">
        <f>S531*H531</f>
        <v>0.12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0" t="s">
        <v>1097</v>
      </c>
      <c r="AT531" s="240" t="s">
        <v>245</v>
      </c>
      <c r="AU531" s="240" t="s">
        <v>87</v>
      </c>
      <c r="AY531" s="19" t="s">
        <v>242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9" t="s">
        <v>85</v>
      </c>
      <c r="BK531" s="241">
        <f>ROUND(I531*H531,2)</f>
        <v>0</v>
      </c>
      <c r="BL531" s="19" t="s">
        <v>1097</v>
      </c>
      <c r="BM531" s="240" t="s">
        <v>11173</v>
      </c>
    </row>
    <row r="532" s="2" customFormat="1">
      <c r="A532" s="40"/>
      <c r="B532" s="41"/>
      <c r="C532" s="42"/>
      <c r="D532" s="242" t="s">
        <v>252</v>
      </c>
      <c r="E532" s="42"/>
      <c r="F532" s="243" t="s">
        <v>3338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252</v>
      </c>
      <c r="AU532" s="19" t="s">
        <v>87</v>
      </c>
    </row>
    <row r="533" s="2" customFormat="1">
      <c r="A533" s="40"/>
      <c r="B533" s="41"/>
      <c r="C533" s="42"/>
      <c r="D533" s="247" t="s">
        <v>254</v>
      </c>
      <c r="E533" s="42"/>
      <c r="F533" s="248" t="s">
        <v>3339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254</v>
      </c>
      <c r="AU533" s="19" t="s">
        <v>87</v>
      </c>
    </row>
    <row r="534" s="2" customFormat="1" ht="24.15" customHeight="1">
      <c r="A534" s="40"/>
      <c r="B534" s="41"/>
      <c r="C534" s="229" t="s">
        <v>731</v>
      </c>
      <c r="D534" s="229" t="s">
        <v>245</v>
      </c>
      <c r="E534" s="230" t="s">
        <v>11174</v>
      </c>
      <c r="F534" s="231" t="s">
        <v>11175</v>
      </c>
      <c r="G534" s="232" t="s">
        <v>262</v>
      </c>
      <c r="H534" s="233">
        <v>29</v>
      </c>
      <c r="I534" s="234"/>
      <c r="J534" s="235">
        <f>ROUND(I534*H534,2)</f>
        <v>0</v>
      </c>
      <c r="K534" s="231" t="s">
        <v>249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11176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11177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>
      <c r="A536" s="40"/>
      <c r="B536" s="41"/>
      <c r="C536" s="42"/>
      <c r="D536" s="247" t="s">
        <v>254</v>
      </c>
      <c r="E536" s="42"/>
      <c r="F536" s="248" t="s">
        <v>11178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254</v>
      </c>
      <c r="AU536" s="19" t="s">
        <v>87</v>
      </c>
    </row>
    <row r="537" s="14" customFormat="1">
      <c r="A537" s="14"/>
      <c r="B537" s="259"/>
      <c r="C537" s="260"/>
      <c r="D537" s="242" t="s">
        <v>256</v>
      </c>
      <c r="E537" s="261" t="s">
        <v>1</v>
      </c>
      <c r="F537" s="262" t="s">
        <v>11179</v>
      </c>
      <c r="G537" s="260"/>
      <c r="H537" s="263">
        <v>29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256</v>
      </c>
      <c r="AU537" s="269" t="s">
        <v>87</v>
      </c>
      <c r="AV537" s="14" t="s">
        <v>87</v>
      </c>
      <c r="AW537" s="14" t="s">
        <v>36</v>
      </c>
      <c r="AX537" s="14" t="s">
        <v>85</v>
      </c>
      <c r="AY537" s="269" t="s">
        <v>242</v>
      </c>
    </row>
    <row r="538" s="2" customFormat="1" ht="24.15" customHeight="1">
      <c r="A538" s="40"/>
      <c r="B538" s="41"/>
      <c r="C538" s="281" t="s">
        <v>738</v>
      </c>
      <c r="D538" s="281" t="s">
        <v>478</v>
      </c>
      <c r="E538" s="282" t="s">
        <v>11180</v>
      </c>
      <c r="F538" s="283" t="s">
        <v>11181</v>
      </c>
      <c r="G538" s="284" t="s">
        <v>262</v>
      </c>
      <c r="H538" s="285">
        <v>29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0.0070000000000000001</v>
      </c>
      <c r="R538" s="238">
        <f>Q538*H538</f>
        <v>0.20300000000000001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11182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11181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29" t="s">
        <v>644</v>
      </c>
      <c r="D540" s="229" t="s">
        <v>245</v>
      </c>
      <c r="E540" s="230" t="s">
        <v>11183</v>
      </c>
      <c r="F540" s="231" t="s">
        <v>11184</v>
      </c>
      <c r="G540" s="232" t="s">
        <v>360</v>
      </c>
      <c r="H540" s="233">
        <v>3</v>
      </c>
      <c r="I540" s="234"/>
      <c r="J540" s="235">
        <f>ROUND(I540*H540,2)</f>
        <v>0</v>
      </c>
      <c r="K540" s="231" t="s">
        <v>249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11185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11186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7" t="s">
        <v>254</v>
      </c>
      <c r="E542" s="42"/>
      <c r="F542" s="248" t="s">
        <v>11187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254</v>
      </c>
      <c r="AU542" s="19" t="s">
        <v>87</v>
      </c>
    </row>
    <row r="543" s="2" customFormat="1" ht="24.15" customHeight="1">
      <c r="A543" s="40"/>
      <c r="B543" s="41"/>
      <c r="C543" s="229" t="s">
        <v>651</v>
      </c>
      <c r="D543" s="229" t="s">
        <v>245</v>
      </c>
      <c r="E543" s="230" t="s">
        <v>11188</v>
      </c>
      <c r="F543" s="231" t="s">
        <v>11189</v>
      </c>
      <c r="G543" s="232" t="s">
        <v>360</v>
      </c>
      <c r="H543" s="233">
        <v>1</v>
      </c>
      <c r="I543" s="234"/>
      <c r="J543" s="235">
        <f>ROUND(I543*H543,2)</f>
        <v>0</v>
      </c>
      <c r="K543" s="231" t="s">
        <v>249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87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11190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11191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87</v>
      </c>
    </row>
    <row r="545" s="2" customFormat="1">
      <c r="A545" s="40"/>
      <c r="B545" s="41"/>
      <c r="C545" s="42"/>
      <c r="D545" s="247" t="s">
        <v>254</v>
      </c>
      <c r="E545" s="42"/>
      <c r="F545" s="248" t="s">
        <v>11192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254</v>
      </c>
      <c r="AU545" s="19" t="s">
        <v>87</v>
      </c>
    </row>
    <row r="546" s="2" customFormat="1" ht="24.15" customHeight="1">
      <c r="A546" s="40"/>
      <c r="B546" s="41"/>
      <c r="C546" s="229" t="s">
        <v>656</v>
      </c>
      <c r="D546" s="229" t="s">
        <v>245</v>
      </c>
      <c r="E546" s="230" t="s">
        <v>11193</v>
      </c>
      <c r="F546" s="231" t="s">
        <v>11194</v>
      </c>
      <c r="G546" s="232" t="s">
        <v>360</v>
      </c>
      <c r="H546" s="233">
        <v>3</v>
      </c>
      <c r="I546" s="234"/>
      <c r="J546" s="235">
        <f>ROUND(I546*H546,2)</f>
        <v>0</v>
      </c>
      <c r="K546" s="231" t="s">
        <v>249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11195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11196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>
      <c r="A548" s="40"/>
      <c r="B548" s="41"/>
      <c r="C548" s="42"/>
      <c r="D548" s="247" t="s">
        <v>254</v>
      </c>
      <c r="E548" s="42"/>
      <c r="F548" s="248" t="s">
        <v>11197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254</v>
      </c>
      <c r="AU548" s="19" t="s">
        <v>87</v>
      </c>
    </row>
    <row r="549" s="2" customFormat="1" ht="24.15" customHeight="1">
      <c r="A549" s="40"/>
      <c r="B549" s="41"/>
      <c r="C549" s="229" t="s">
        <v>668</v>
      </c>
      <c r="D549" s="229" t="s">
        <v>245</v>
      </c>
      <c r="E549" s="230" t="s">
        <v>11198</v>
      </c>
      <c r="F549" s="231" t="s">
        <v>11199</v>
      </c>
      <c r="G549" s="232" t="s">
        <v>360</v>
      </c>
      <c r="H549" s="233">
        <v>1</v>
      </c>
      <c r="I549" s="234"/>
      <c r="J549" s="235">
        <f>ROUND(I549*H549,2)</f>
        <v>0</v>
      </c>
      <c r="K549" s="231" t="s">
        <v>249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87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11200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11201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87</v>
      </c>
    </row>
    <row r="551" s="2" customFormat="1">
      <c r="A551" s="40"/>
      <c r="B551" s="41"/>
      <c r="C551" s="42"/>
      <c r="D551" s="247" t="s">
        <v>254</v>
      </c>
      <c r="E551" s="42"/>
      <c r="F551" s="248" t="s">
        <v>11202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254</v>
      </c>
      <c r="AU551" s="19" t="s">
        <v>87</v>
      </c>
    </row>
    <row r="552" s="2" customFormat="1" ht="24.15" customHeight="1">
      <c r="A552" s="40"/>
      <c r="B552" s="41"/>
      <c r="C552" s="229" t="s">
        <v>663</v>
      </c>
      <c r="D552" s="229" t="s">
        <v>245</v>
      </c>
      <c r="E552" s="230" t="s">
        <v>11203</v>
      </c>
      <c r="F552" s="231" t="s">
        <v>11204</v>
      </c>
      <c r="G552" s="232" t="s">
        <v>360</v>
      </c>
      <c r="H552" s="233">
        <v>1</v>
      </c>
      <c r="I552" s="234"/>
      <c r="J552" s="235">
        <f>ROUND(I552*H552,2)</f>
        <v>0</v>
      </c>
      <c r="K552" s="231" t="s">
        <v>249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11205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11206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>
      <c r="A554" s="40"/>
      <c r="B554" s="41"/>
      <c r="C554" s="42"/>
      <c r="D554" s="247" t="s">
        <v>254</v>
      </c>
      <c r="E554" s="42"/>
      <c r="F554" s="248" t="s">
        <v>11207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254</v>
      </c>
      <c r="AU554" s="19" t="s">
        <v>87</v>
      </c>
    </row>
    <row r="555" s="2" customFormat="1" ht="24.15" customHeight="1">
      <c r="A555" s="40"/>
      <c r="B555" s="41"/>
      <c r="C555" s="229" t="s">
        <v>777</v>
      </c>
      <c r="D555" s="229" t="s">
        <v>245</v>
      </c>
      <c r="E555" s="230" t="s">
        <v>11208</v>
      </c>
      <c r="F555" s="231" t="s">
        <v>11209</v>
      </c>
      <c r="G555" s="232" t="s">
        <v>360</v>
      </c>
      <c r="H555" s="233">
        <v>1</v>
      </c>
      <c r="I555" s="234"/>
      <c r="J555" s="235">
        <f>ROUND(I555*H555,2)</f>
        <v>0</v>
      </c>
      <c r="K555" s="231" t="s">
        <v>249</v>
      </c>
      <c r="L555" s="46"/>
      <c r="M555" s="236" t="s">
        <v>1</v>
      </c>
      <c r="N555" s="237" t="s">
        <v>43</v>
      </c>
      <c r="O555" s="93"/>
      <c r="P555" s="238">
        <f>O555*H555</f>
        <v>0</v>
      </c>
      <c r="Q555" s="238">
        <v>0.00034000000000000002</v>
      </c>
      <c r="R555" s="238">
        <f>Q555*H555</f>
        <v>0.00034000000000000002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1097</v>
      </c>
      <c r="AT555" s="240" t="s">
        <v>245</v>
      </c>
      <c r="AU555" s="240" t="s">
        <v>87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11210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11211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87</v>
      </c>
    </row>
    <row r="557" s="2" customFormat="1">
      <c r="A557" s="40"/>
      <c r="B557" s="41"/>
      <c r="C557" s="42"/>
      <c r="D557" s="247" t="s">
        <v>254</v>
      </c>
      <c r="E557" s="42"/>
      <c r="F557" s="248" t="s">
        <v>11212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254</v>
      </c>
      <c r="AU557" s="19" t="s">
        <v>87</v>
      </c>
    </row>
    <row r="558" s="2" customFormat="1" ht="24.15" customHeight="1">
      <c r="A558" s="40"/>
      <c r="B558" s="41"/>
      <c r="C558" s="229" t="s">
        <v>290</v>
      </c>
      <c r="D558" s="229" t="s">
        <v>245</v>
      </c>
      <c r="E558" s="230" t="s">
        <v>11213</v>
      </c>
      <c r="F558" s="231" t="s">
        <v>11214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249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0.00021000000000000001</v>
      </c>
      <c r="R558" s="238">
        <f>Q558*H558</f>
        <v>0.00021000000000000001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1097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11215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11216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>
      <c r="A560" s="40"/>
      <c r="B560" s="41"/>
      <c r="C560" s="42"/>
      <c r="D560" s="247" t="s">
        <v>254</v>
      </c>
      <c r="E560" s="42"/>
      <c r="F560" s="248" t="s">
        <v>11217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254</v>
      </c>
      <c r="AU560" s="19" t="s">
        <v>87</v>
      </c>
    </row>
    <row r="561" s="2" customFormat="1" ht="24.15" customHeight="1">
      <c r="A561" s="40"/>
      <c r="B561" s="41"/>
      <c r="C561" s="229" t="s">
        <v>2058</v>
      </c>
      <c r="D561" s="229" t="s">
        <v>245</v>
      </c>
      <c r="E561" s="230" t="s">
        <v>11218</v>
      </c>
      <c r="F561" s="231" t="s">
        <v>11219</v>
      </c>
      <c r="G561" s="232" t="s">
        <v>360</v>
      </c>
      <c r="H561" s="233">
        <v>1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11220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11221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11222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2" customFormat="1" ht="24.15" customHeight="1">
      <c r="A564" s="40"/>
      <c r="B564" s="41"/>
      <c r="C564" s="281" t="s">
        <v>2067</v>
      </c>
      <c r="D564" s="281" t="s">
        <v>478</v>
      </c>
      <c r="E564" s="282" t="s">
        <v>11223</v>
      </c>
      <c r="F564" s="283" t="s">
        <v>11224</v>
      </c>
      <c r="G564" s="284" t="s">
        <v>248</v>
      </c>
      <c r="H564" s="285">
        <v>1.26</v>
      </c>
      <c r="I564" s="286"/>
      <c r="J564" s="287">
        <f>ROUND(I564*H564,2)</f>
        <v>0</v>
      </c>
      <c r="K564" s="283" t="s">
        <v>249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0.01102</v>
      </c>
      <c r="R564" s="238">
        <f>Q564*H564</f>
        <v>0.0138852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11225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11224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14" customFormat="1">
      <c r="A566" s="14"/>
      <c r="B566" s="259"/>
      <c r="C566" s="260"/>
      <c r="D566" s="242" t="s">
        <v>256</v>
      </c>
      <c r="E566" s="261" t="s">
        <v>1</v>
      </c>
      <c r="F566" s="262" t="s">
        <v>11226</v>
      </c>
      <c r="G566" s="260"/>
      <c r="H566" s="263">
        <v>1.26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9" t="s">
        <v>256</v>
      </c>
      <c r="AU566" s="269" t="s">
        <v>87</v>
      </c>
      <c r="AV566" s="14" t="s">
        <v>87</v>
      </c>
      <c r="AW566" s="14" t="s">
        <v>36</v>
      </c>
      <c r="AX566" s="14" t="s">
        <v>85</v>
      </c>
      <c r="AY566" s="269" t="s">
        <v>242</v>
      </c>
    </row>
    <row r="567" s="2" customFormat="1" ht="16.5" customHeight="1">
      <c r="A567" s="40"/>
      <c r="B567" s="41"/>
      <c r="C567" s="281" t="s">
        <v>2086</v>
      </c>
      <c r="D567" s="281" t="s">
        <v>478</v>
      </c>
      <c r="E567" s="282" t="s">
        <v>11227</v>
      </c>
      <c r="F567" s="283" t="s">
        <v>11228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11229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11228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2" t="s">
        <v>1050</v>
      </c>
      <c r="E569" s="42"/>
      <c r="F569" s="291" t="s">
        <v>11230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1050</v>
      </c>
      <c r="AU569" s="19" t="s">
        <v>87</v>
      </c>
    </row>
    <row r="570" s="2" customFormat="1" ht="33" customHeight="1">
      <c r="A570" s="40"/>
      <c r="B570" s="41"/>
      <c r="C570" s="229" t="s">
        <v>2092</v>
      </c>
      <c r="D570" s="229" t="s">
        <v>245</v>
      </c>
      <c r="E570" s="230" t="s">
        <v>11231</v>
      </c>
      <c r="F570" s="231" t="s">
        <v>11232</v>
      </c>
      <c r="G570" s="232" t="s">
        <v>299</v>
      </c>
      <c r="H570" s="233">
        <v>0.254</v>
      </c>
      <c r="I570" s="234"/>
      <c r="J570" s="235">
        <f>ROUND(I570*H570,2)</f>
        <v>0</v>
      </c>
      <c r="K570" s="231" t="s">
        <v>249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11233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11234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>
      <c r="A572" s="40"/>
      <c r="B572" s="41"/>
      <c r="C572" s="42"/>
      <c r="D572" s="247" t="s">
        <v>254</v>
      </c>
      <c r="E572" s="42"/>
      <c r="F572" s="248" t="s">
        <v>11235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254</v>
      </c>
      <c r="AU572" s="19" t="s">
        <v>87</v>
      </c>
    </row>
    <row r="573" s="12" customFormat="1" ht="22.8" customHeight="1">
      <c r="A573" s="12"/>
      <c r="B573" s="213"/>
      <c r="C573" s="214"/>
      <c r="D573" s="215" t="s">
        <v>77</v>
      </c>
      <c r="E573" s="227" t="s">
        <v>1718</v>
      </c>
      <c r="F573" s="227" t="s">
        <v>1719</v>
      </c>
      <c r="G573" s="214"/>
      <c r="H573" s="214"/>
      <c r="I573" s="217"/>
      <c r="J573" s="228">
        <f>BK573</f>
        <v>0</v>
      </c>
      <c r="K573" s="214"/>
      <c r="L573" s="219"/>
      <c r="M573" s="220"/>
      <c r="N573" s="221"/>
      <c r="O573" s="221"/>
      <c r="P573" s="222">
        <f>SUM(P574:P591)</f>
        <v>0</v>
      </c>
      <c r="Q573" s="221"/>
      <c r="R573" s="222">
        <f>SUM(R574:R591)</f>
        <v>1.652166</v>
      </c>
      <c r="S573" s="221"/>
      <c r="T573" s="223">
        <f>SUM(T574:T591)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4" t="s">
        <v>87</v>
      </c>
      <c r="AT573" s="225" t="s">
        <v>77</v>
      </c>
      <c r="AU573" s="225" t="s">
        <v>85</v>
      </c>
      <c r="AY573" s="224" t="s">
        <v>242</v>
      </c>
      <c r="BK573" s="226">
        <f>SUM(BK574:BK591)</f>
        <v>0</v>
      </c>
    </row>
    <row r="574" s="2" customFormat="1" ht="24.15" customHeight="1">
      <c r="A574" s="40"/>
      <c r="B574" s="41"/>
      <c r="C574" s="229" t="s">
        <v>2296</v>
      </c>
      <c r="D574" s="229" t="s">
        <v>245</v>
      </c>
      <c r="E574" s="230" t="s">
        <v>1835</v>
      </c>
      <c r="F574" s="231" t="s">
        <v>1836</v>
      </c>
      <c r="G574" s="232" t="s">
        <v>248</v>
      </c>
      <c r="H574" s="233">
        <v>3.6000000000000001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0.00038000000000000002</v>
      </c>
      <c r="R574" s="238">
        <f>Q574*H574</f>
        <v>0.0013680000000000001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11236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1838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1839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11237</v>
      </c>
      <c r="G577" s="260"/>
      <c r="H577" s="263">
        <v>3.6000000000000001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4.15" customHeight="1">
      <c r="A578" s="40"/>
      <c r="B578" s="41"/>
      <c r="C578" s="281" t="s">
        <v>2309</v>
      </c>
      <c r="D578" s="281" t="s">
        <v>478</v>
      </c>
      <c r="E578" s="282" t="s">
        <v>1869</v>
      </c>
      <c r="F578" s="283" t="s">
        <v>1870</v>
      </c>
      <c r="G578" s="284" t="s">
        <v>248</v>
      </c>
      <c r="H578" s="285">
        <v>3.6000000000000001</v>
      </c>
      <c r="I578" s="286"/>
      <c r="J578" s="287">
        <f>ROUND(I578*H578,2)</f>
        <v>0</v>
      </c>
      <c r="K578" s="283" t="s">
        <v>249</v>
      </c>
      <c r="L578" s="288"/>
      <c r="M578" s="289" t="s">
        <v>1</v>
      </c>
      <c r="N578" s="290" t="s">
        <v>43</v>
      </c>
      <c r="O578" s="93"/>
      <c r="P578" s="238">
        <f>O578*H578</f>
        <v>0</v>
      </c>
      <c r="Q578" s="238">
        <v>0.02741</v>
      </c>
      <c r="R578" s="238">
        <f>Q578*H578</f>
        <v>0.098676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896</v>
      </c>
      <c r="AT578" s="240" t="s">
        <v>478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11238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1870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 ht="24.15" customHeight="1">
      <c r="A580" s="40"/>
      <c r="B580" s="41"/>
      <c r="C580" s="229" t="s">
        <v>2315</v>
      </c>
      <c r="D580" s="229" t="s">
        <v>245</v>
      </c>
      <c r="E580" s="230" t="s">
        <v>1850</v>
      </c>
      <c r="F580" s="231" t="s">
        <v>1851</v>
      </c>
      <c r="G580" s="232" t="s">
        <v>248</v>
      </c>
      <c r="H580" s="233">
        <v>59.399999999999999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0.00012999999999999999</v>
      </c>
      <c r="R580" s="238">
        <f>Q580*H580</f>
        <v>0.0077219999999999988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11239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1853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1854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11240</v>
      </c>
      <c r="G583" s="260"/>
      <c r="H583" s="263">
        <v>48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11241</v>
      </c>
      <c r="G584" s="260"/>
      <c r="H584" s="263">
        <v>5.7000000000000002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11242</v>
      </c>
      <c r="G585" s="260"/>
      <c r="H585" s="263">
        <v>5.7000000000000002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5" customFormat="1">
      <c r="A586" s="15"/>
      <c r="B586" s="270"/>
      <c r="C586" s="271"/>
      <c r="D586" s="242" t="s">
        <v>256</v>
      </c>
      <c r="E586" s="272" t="s">
        <v>1</v>
      </c>
      <c r="F586" s="273" t="s">
        <v>269</v>
      </c>
      <c r="G586" s="271"/>
      <c r="H586" s="274">
        <v>59.399999999999999</v>
      </c>
      <c r="I586" s="275"/>
      <c r="J586" s="271"/>
      <c r="K586" s="271"/>
      <c r="L586" s="276"/>
      <c r="M586" s="277"/>
      <c r="N586" s="278"/>
      <c r="O586" s="278"/>
      <c r="P586" s="278"/>
      <c r="Q586" s="278"/>
      <c r="R586" s="278"/>
      <c r="S586" s="278"/>
      <c r="T586" s="27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0" t="s">
        <v>256</v>
      </c>
      <c r="AU586" s="280" t="s">
        <v>87</v>
      </c>
      <c r="AV586" s="15" t="s">
        <v>250</v>
      </c>
      <c r="AW586" s="15" t="s">
        <v>36</v>
      </c>
      <c r="AX586" s="15" t="s">
        <v>85</v>
      </c>
      <c r="AY586" s="280" t="s">
        <v>242</v>
      </c>
    </row>
    <row r="587" s="2" customFormat="1" ht="24.15" customHeight="1">
      <c r="A587" s="40"/>
      <c r="B587" s="41"/>
      <c r="C587" s="281" t="s">
        <v>2949</v>
      </c>
      <c r="D587" s="281" t="s">
        <v>478</v>
      </c>
      <c r="E587" s="282" t="s">
        <v>1865</v>
      </c>
      <c r="F587" s="283" t="s">
        <v>1866</v>
      </c>
      <c r="G587" s="284" t="s">
        <v>248</v>
      </c>
      <c r="H587" s="285">
        <v>59.399999999999999</v>
      </c>
      <c r="I587" s="286"/>
      <c r="J587" s="287">
        <f>ROUND(I587*H587,2)</f>
        <v>0</v>
      </c>
      <c r="K587" s="283" t="s">
        <v>249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0.025999999999999999</v>
      </c>
      <c r="R587" s="238">
        <f>Q587*H587</f>
        <v>1.5444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87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11243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1866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87</v>
      </c>
    </row>
    <row r="589" s="2" customFormat="1" ht="33" customHeight="1">
      <c r="A589" s="40"/>
      <c r="B589" s="41"/>
      <c r="C589" s="229" t="s">
        <v>2338</v>
      </c>
      <c r="D589" s="229" t="s">
        <v>245</v>
      </c>
      <c r="E589" s="230" t="s">
        <v>11244</v>
      </c>
      <c r="F589" s="231" t="s">
        <v>11245</v>
      </c>
      <c r="G589" s="232" t="s">
        <v>3571</v>
      </c>
      <c r="H589" s="310"/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11246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11247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11248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12" customFormat="1" ht="22.8" customHeight="1">
      <c r="A592" s="12"/>
      <c r="B592" s="213"/>
      <c r="C592" s="214"/>
      <c r="D592" s="215" t="s">
        <v>77</v>
      </c>
      <c r="E592" s="227" t="s">
        <v>2056</v>
      </c>
      <c r="F592" s="227" t="s">
        <v>2057</v>
      </c>
      <c r="G592" s="214"/>
      <c r="H592" s="214"/>
      <c r="I592" s="217"/>
      <c r="J592" s="228">
        <f>BK592</f>
        <v>0</v>
      </c>
      <c r="K592" s="214"/>
      <c r="L592" s="219"/>
      <c r="M592" s="220"/>
      <c r="N592" s="221"/>
      <c r="O592" s="221"/>
      <c r="P592" s="222">
        <f>SUM(P593:P626)</f>
        <v>0</v>
      </c>
      <c r="Q592" s="221"/>
      <c r="R592" s="222">
        <f>SUM(R593:R626)</f>
        <v>0.90381099999999992</v>
      </c>
      <c r="S592" s="221"/>
      <c r="T592" s="223">
        <f>SUM(T593:T626)</f>
        <v>0.97992800000000002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87</v>
      </c>
      <c r="AT592" s="225" t="s">
        <v>77</v>
      </c>
      <c r="AU592" s="225" t="s">
        <v>85</v>
      </c>
      <c r="AY592" s="224" t="s">
        <v>242</v>
      </c>
      <c r="BK592" s="226">
        <f>SUM(BK593:BK626)</f>
        <v>0</v>
      </c>
    </row>
    <row r="593" s="2" customFormat="1" ht="16.5" customHeight="1">
      <c r="A593" s="40"/>
      <c r="B593" s="41"/>
      <c r="C593" s="229" t="s">
        <v>2350</v>
      </c>
      <c r="D593" s="229" t="s">
        <v>245</v>
      </c>
      <c r="E593" s="230" t="s">
        <v>2059</v>
      </c>
      <c r="F593" s="231" t="s">
        <v>2060</v>
      </c>
      <c r="G593" s="232" t="s">
        <v>248</v>
      </c>
      <c r="H593" s="233">
        <v>27.760000000000002</v>
      </c>
      <c r="I593" s="234"/>
      <c r="J593" s="235">
        <f>ROUND(I593*H593,2)</f>
        <v>0</v>
      </c>
      <c r="K593" s="231" t="s">
        <v>249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0.00029999999999999997</v>
      </c>
      <c r="R593" s="238">
        <f>Q593*H593</f>
        <v>0.0083280000000000003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11249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2062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>
      <c r="A595" s="40"/>
      <c r="B595" s="41"/>
      <c r="C595" s="42"/>
      <c r="D595" s="247" t="s">
        <v>254</v>
      </c>
      <c r="E595" s="42"/>
      <c r="F595" s="248" t="s">
        <v>2063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254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11250</v>
      </c>
      <c r="G596" s="260"/>
      <c r="H596" s="263">
        <v>27.760000000000002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21.75" customHeight="1">
      <c r="A597" s="40"/>
      <c r="B597" s="41"/>
      <c r="C597" s="229" t="s">
        <v>2356</v>
      </c>
      <c r="D597" s="229" t="s">
        <v>245</v>
      </c>
      <c r="E597" s="230" t="s">
        <v>11251</v>
      </c>
      <c r="F597" s="231" t="s">
        <v>11252</v>
      </c>
      <c r="G597" s="232" t="s">
        <v>248</v>
      </c>
      <c r="H597" s="233">
        <v>27.760000000000002</v>
      </c>
      <c r="I597" s="234"/>
      <c r="J597" s="235">
        <f>ROUND(I597*H597,2)</f>
        <v>0</v>
      </c>
      <c r="K597" s="231" t="s">
        <v>249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11253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11254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>
      <c r="A599" s="40"/>
      <c r="B599" s="41"/>
      <c r="C599" s="42"/>
      <c r="D599" s="247" t="s">
        <v>254</v>
      </c>
      <c r="E599" s="42"/>
      <c r="F599" s="248" t="s">
        <v>11255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254</v>
      </c>
      <c r="AU599" s="19" t="s">
        <v>87</v>
      </c>
    </row>
    <row r="600" s="2" customFormat="1" ht="16.5" customHeight="1">
      <c r="A600" s="40"/>
      <c r="B600" s="41"/>
      <c r="C600" s="229" t="s">
        <v>797</v>
      </c>
      <c r="D600" s="229" t="s">
        <v>245</v>
      </c>
      <c r="E600" s="230" t="s">
        <v>3381</v>
      </c>
      <c r="F600" s="231" t="s">
        <v>3382</v>
      </c>
      <c r="G600" s="232" t="s">
        <v>248</v>
      </c>
      <c r="H600" s="233">
        <v>27.760000000000002</v>
      </c>
      <c r="I600" s="234"/>
      <c r="J600" s="235">
        <f>ROUND(I600*H600,2)</f>
        <v>0</v>
      </c>
      <c r="K600" s="231" t="s">
        <v>249</v>
      </c>
      <c r="L600" s="46"/>
      <c r="M600" s="236" t="s">
        <v>1</v>
      </c>
      <c r="N600" s="237" t="s">
        <v>43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0.035299999999999998</v>
      </c>
      <c r="T600" s="239">
        <f>S600*H600</f>
        <v>0.97992800000000002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1097</v>
      </c>
      <c r="AT600" s="240" t="s">
        <v>245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1097</v>
      </c>
      <c r="BM600" s="240" t="s">
        <v>11256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3382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2" customFormat="1">
      <c r="A602" s="40"/>
      <c r="B602" s="41"/>
      <c r="C602" s="42"/>
      <c r="D602" s="247" t="s">
        <v>254</v>
      </c>
      <c r="E602" s="42"/>
      <c r="F602" s="248" t="s">
        <v>3384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254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11250</v>
      </c>
      <c r="G603" s="260"/>
      <c r="H603" s="263">
        <v>27.760000000000002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3" customHeight="1">
      <c r="A604" s="40"/>
      <c r="B604" s="41"/>
      <c r="C604" s="229" t="s">
        <v>1193</v>
      </c>
      <c r="D604" s="229" t="s">
        <v>245</v>
      </c>
      <c r="E604" s="230" t="s">
        <v>11257</v>
      </c>
      <c r="F604" s="231" t="s">
        <v>11258</v>
      </c>
      <c r="G604" s="232" t="s">
        <v>248</v>
      </c>
      <c r="H604" s="233">
        <v>27.760000000000002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0.0075500000000000003</v>
      </c>
      <c r="R604" s="238">
        <f>Q604*H604</f>
        <v>0.20958800000000002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11259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11260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11261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11250</v>
      </c>
      <c r="G607" s="260"/>
      <c r="H607" s="263">
        <v>27.760000000000002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85</v>
      </c>
      <c r="AY607" s="269" t="s">
        <v>242</v>
      </c>
    </row>
    <row r="608" s="2" customFormat="1" ht="24.15" customHeight="1">
      <c r="A608" s="40"/>
      <c r="B608" s="41"/>
      <c r="C608" s="281" t="s">
        <v>1203</v>
      </c>
      <c r="D608" s="281" t="s">
        <v>478</v>
      </c>
      <c r="E608" s="282" t="s">
        <v>11262</v>
      </c>
      <c r="F608" s="283" t="s">
        <v>11263</v>
      </c>
      <c r="G608" s="284" t="s">
        <v>248</v>
      </c>
      <c r="H608" s="285">
        <v>30.536000000000001</v>
      </c>
      <c r="I608" s="286"/>
      <c r="J608" s="287">
        <f>ROUND(I608*H608,2)</f>
        <v>0</v>
      </c>
      <c r="K608" s="283" t="s">
        <v>249</v>
      </c>
      <c r="L608" s="288"/>
      <c r="M608" s="289" t="s">
        <v>1</v>
      </c>
      <c r="N608" s="290" t="s">
        <v>43</v>
      </c>
      <c r="O608" s="93"/>
      <c r="P608" s="238">
        <f>O608*H608</f>
        <v>0</v>
      </c>
      <c r="Q608" s="238">
        <v>0.021999999999999999</v>
      </c>
      <c r="R608" s="238">
        <f>Q608*H608</f>
        <v>0.67179199999999994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896</v>
      </c>
      <c r="AT608" s="240" t="s">
        <v>478</v>
      </c>
      <c r="AU608" s="240" t="s">
        <v>87</v>
      </c>
      <c r="AY608" s="19" t="s">
        <v>242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85</v>
      </c>
      <c r="BK608" s="241">
        <f>ROUND(I608*H608,2)</f>
        <v>0</v>
      </c>
      <c r="BL608" s="19" t="s">
        <v>1097</v>
      </c>
      <c r="BM608" s="240" t="s">
        <v>11264</v>
      </c>
    </row>
    <row r="609" s="2" customFormat="1">
      <c r="A609" s="40"/>
      <c r="B609" s="41"/>
      <c r="C609" s="42"/>
      <c r="D609" s="242" t="s">
        <v>252</v>
      </c>
      <c r="E609" s="42"/>
      <c r="F609" s="243" t="s">
        <v>11263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252</v>
      </c>
      <c r="AU609" s="19" t="s">
        <v>87</v>
      </c>
    </row>
    <row r="610" s="14" customFormat="1">
      <c r="A610" s="14"/>
      <c r="B610" s="259"/>
      <c r="C610" s="260"/>
      <c r="D610" s="242" t="s">
        <v>256</v>
      </c>
      <c r="E610" s="260"/>
      <c r="F610" s="262" t="s">
        <v>11265</v>
      </c>
      <c r="G610" s="260"/>
      <c r="H610" s="263">
        <v>30.536000000000001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4</v>
      </c>
      <c r="AX610" s="14" t="s">
        <v>85</v>
      </c>
      <c r="AY610" s="269" t="s">
        <v>242</v>
      </c>
    </row>
    <row r="611" s="2" customFormat="1" ht="33" customHeight="1">
      <c r="A611" s="40"/>
      <c r="B611" s="41"/>
      <c r="C611" s="229" t="s">
        <v>807</v>
      </c>
      <c r="D611" s="229" t="s">
        <v>245</v>
      </c>
      <c r="E611" s="230" t="s">
        <v>11266</v>
      </c>
      <c r="F611" s="231" t="s">
        <v>11267</v>
      </c>
      <c r="G611" s="232" t="s">
        <v>248</v>
      </c>
      <c r="H611" s="233">
        <v>27.760000000000002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11268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11269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11270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2" customFormat="1" ht="24.15" customHeight="1">
      <c r="A614" s="40"/>
      <c r="B614" s="41"/>
      <c r="C614" s="229" t="s">
        <v>1788</v>
      </c>
      <c r="D614" s="229" t="s">
        <v>245</v>
      </c>
      <c r="E614" s="230" t="s">
        <v>11271</v>
      </c>
      <c r="F614" s="231" t="s">
        <v>11272</v>
      </c>
      <c r="G614" s="232" t="s">
        <v>248</v>
      </c>
      <c r="H614" s="233">
        <v>6.3600000000000003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0.0015</v>
      </c>
      <c r="R614" s="238">
        <f>Q614*H614</f>
        <v>0.0095399999999999999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11273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11274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11275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11276</v>
      </c>
      <c r="G617" s="260"/>
      <c r="H617" s="263">
        <v>4.46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4" customFormat="1">
      <c r="A618" s="14"/>
      <c r="B618" s="259"/>
      <c r="C618" s="260"/>
      <c r="D618" s="242" t="s">
        <v>256</v>
      </c>
      <c r="E618" s="261" t="s">
        <v>1</v>
      </c>
      <c r="F618" s="262" t="s">
        <v>11277</v>
      </c>
      <c r="G618" s="260"/>
      <c r="H618" s="263">
        <v>0.90000000000000002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87</v>
      </c>
      <c r="AV618" s="14" t="s">
        <v>87</v>
      </c>
      <c r="AW618" s="14" t="s">
        <v>36</v>
      </c>
      <c r="AX618" s="14" t="s">
        <v>78</v>
      </c>
      <c r="AY618" s="269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11278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78</v>
      </c>
      <c r="AY619" s="269" t="s">
        <v>242</v>
      </c>
    </row>
    <row r="620" s="15" customFormat="1">
      <c r="A620" s="15"/>
      <c r="B620" s="270"/>
      <c r="C620" s="271"/>
      <c r="D620" s="242" t="s">
        <v>256</v>
      </c>
      <c r="E620" s="272" t="s">
        <v>1</v>
      </c>
      <c r="F620" s="273" t="s">
        <v>269</v>
      </c>
      <c r="G620" s="271"/>
      <c r="H620" s="274">
        <v>6.3600000000000003</v>
      </c>
      <c r="I620" s="275"/>
      <c r="J620" s="271"/>
      <c r="K620" s="271"/>
      <c r="L620" s="276"/>
      <c r="M620" s="277"/>
      <c r="N620" s="278"/>
      <c r="O620" s="278"/>
      <c r="P620" s="278"/>
      <c r="Q620" s="278"/>
      <c r="R620" s="278"/>
      <c r="S620" s="278"/>
      <c r="T620" s="27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0" t="s">
        <v>256</v>
      </c>
      <c r="AU620" s="280" t="s">
        <v>87</v>
      </c>
      <c r="AV620" s="15" t="s">
        <v>250</v>
      </c>
      <c r="AW620" s="15" t="s">
        <v>36</v>
      </c>
      <c r="AX620" s="15" t="s">
        <v>85</v>
      </c>
      <c r="AY620" s="280" t="s">
        <v>242</v>
      </c>
    </row>
    <row r="621" s="2" customFormat="1" ht="16.5" customHeight="1">
      <c r="A621" s="40"/>
      <c r="B621" s="41"/>
      <c r="C621" s="229" t="s">
        <v>1794</v>
      </c>
      <c r="D621" s="229" t="s">
        <v>245</v>
      </c>
      <c r="E621" s="230" t="s">
        <v>11279</v>
      </c>
      <c r="F621" s="231" t="s">
        <v>11280</v>
      </c>
      <c r="G621" s="232" t="s">
        <v>262</v>
      </c>
      <c r="H621" s="233">
        <v>50.700000000000003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9.0000000000000006E-05</v>
      </c>
      <c r="R621" s="238">
        <f>Q621*H621</f>
        <v>0.0045630000000000002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11281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11282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11283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2" customFormat="1" ht="24.15" customHeight="1">
      <c r="A624" s="40"/>
      <c r="B624" s="41"/>
      <c r="C624" s="229" t="s">
        <v>1799</v>
      </c>
      <c r="D624" s="229" t="s">
        <v>245</v>
      </c>
      <c r="E624" s="230" t="s">
        <v>11284</v>
      </c>
      <c r="F624" s="231" t="s">
        <v>11285</v>
      </c>
      <c r="G624" s="232" t="s">
        <v>3571</v>
      </c>
      <c r="H624" s="310"/>
      <c r="I624" s="234"/>
      <c r="J624" s="235">
        <f>ROUND(I624*H624,2)</f>
        <v>0</v>
      </c>
      <c r="K624" s="231" t="s">
        <v>249</v>
      </c>
      <c r="L624" s="46"/>
      <c r="M624" s="236" t="s">
        <v>1</v>
      </c>
      <c r="N624" s="237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1097</v>
      </c>
      <c r="AT624" s="240" t="s">
        <v>245</v>
      </c>
      <c r="AU624" s="240" t="s">
        <v>87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11286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11287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87</v>
      </c>
    </row>
    <row r="626" s="2" customFormat="1">
      <c r="A626" s="40"/>
      <c r="B626" s="41"/>
      <c r="C626" s="42"/>
      <c r="D626" s="247" t="s">
        <v>254</v>
      </c>
      <c r="E626" s="42"/>
      <c r="F626" s="248" t="s">
        <v>11288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254</v>
      </c>
      <c r="AU626" s="19" t="s">
        <v>87</v>
      </c>
    </row>
    <row r="627" s="12" customFormat="1" ht="22.8" customHeight="1">
      <c r="A627" s="12"/>
      <c r="B627" s="213"/>
      <c r="C627" s="214"/>
      <c r="D627" s="215" t="s">
        <v>77</v>
      </c>
      <c r="E627" s="227" t="s">
        <v>2185</v>
      </c>
      <c r="F627" s="227" t="s">
        <v>2186</v>
      </c>
      <c r="G627" s="214"/>
      <c r="H627" s="214"/>
      <c r="I627" s="217"/>
      <c r="J627" s="228">
        <f>BK627</f>
        <v>0</v>
      </c>
      <c r="K627" s="214"/>
      <c r="L627" s="219"/>
      <c r="M627" s="220"/>
      <c r="N627" s="221"/>
      <c r="O627" s="221"/>
      <c r="P627" s="222">
        <f>SUM(P628:P679)</f>
        <v>0</v>
      </c>
      <c r="Q627" s="221"/>
      <c r="R627" s="222">
        <f>SUM(R628:R679)</f>
        <v>2.0398045000000002</v>
      </c>
      <c r="S627" s="221"/>
      <c r="T627" s="223">
        <f>SUM(T628:T679)</f>
        <v>1.2620799999999999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4" t="s">
        <v>87</v>
      </c>
      <c r="AT627" s="225" t="s">
        <v>77</v>
      </c>
      <c r="AU627" s="225" t="s">
        <v>85</v>
      </c>
      <c r="AY627" s="224" t="s">
        <v>242</v>
      </c>
      <c r="BK627" s="226">
        <f>SUM(BK628:BK679)</f>
        <v>0</v>
      </c>
    </row>
    <row r="628" s="2" customFormat="1" ht="16.5" customHeight="1">
      <c r="A628" s="40"/>
      <c r="B628" s="41"/>
      <c r="C628" s="229" t="s">
        <v>1804</v>
      </c>
      <c r="D628" s="229" t="s">
        <v>245</v>
      </c>
      <c r="E628" s="230" t="s">
        <v>2188</v>
      </c>
      <c r="F628" s="231" t="s">
        <v>2189</v>
      </c>
      <c r="G628" s="232" t="s">
        <v>248</v>
      </c>
      <c r="H628" s="233">
        <v>69</v>
      </c>
      <c r="I628" s="234"/>
      <c r="J628" s="235">
        <f>ROUND(I628*H628,2)</f>
        <v>0</v>
      </c>
      <c r="K628" s="231" t="s">
        <v>249</v>
      </c>
      <c r="L628" s="46"/>
      <c r="M628" s="236" t="s">
        <v>1</v>
      </c>
      <c r="N628" s="237" t="s">
        <v>43</v>
      </c>
      <c r="O628" s="93"/>
      <c r="P628" s="238">
        <f>O628*H628</f>
        <v>0</v>
      </c>
      <c r="Q628" s="238">
        <v>0.00029999999999999997</v>
      </c>
      <c r="R628" s="238">
        <f>Q628*H628</f>
        <v>0.0207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1097</v>
      </c>
      <c r="AT628" s="240" t="s">
        <v>245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11289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2191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2" customFormat="1">
      <c r="A630" s="40"/>
      <c r="B630" s="41"/>
      <c r="C630" s="42"/>
      <c r="D630" s="247" t="s">
        <v>254</v>
      </c>
      <c r="E630" s="42"/>
      <c r="F630" s="248" t="s">
        <v>2192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254</v>
      </c>
      <c r="AU630" s="19" t="s">
        <v>87</v>
      </c>
    </row>
    <row r="631" s="13" customFormat="1">
      <c r="A631" s="13"/>
      <c r="B631" s="249"/>
      <c r="C631" s="250"/>
      <c r="D631" s="242" t="s">
        <v>256</v>
      </c>
      <c r="E631" s="251" t="s">
        <v>1</v>
      </c>
      <c r="F631" s="252" t="s">
        <v>10796</v>
      </c>
      <c r="G631" s="250"/>
      <c r="H631" s="251" t="s">
        <v>1</v>
      </c>
      <c r="I631" s="253"/>
      <c r="J631" s="250"/>
      <c r="K631" s="250"/>
      <c r="L631" s="254"/>
      <c r="M631" s="255"/>
      <c r="N631" s="256"/>
      <c r="O631" s="256"/>
      <c r="P631" s="256"/>
      <c r="Q631" s="256"/>
      <c r="R631" s="256"/>
      <c r="S631" s="256"/>
      <c r="T631" s="25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8" t="s">
        <v>256</v>
      </c>
      <c r="AU631" s="258" t="s">
        <v>87</v>
      </c>
      <c r="AV631" s="13" t="s">
        <v>85</v>
      </c>
      <c r="AW631" s="13" t="s">
        <v>36</v>
      </c>
      <c r="AX631" s="13" t="s">
        <v>78</v>
      </c>
      <c r="AY631" s="258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10797</v>
      </c>
      <c r="G632" s="260"/>
      <c r="H632" s="263">
        <v>44.399999999999999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10798</v>
      </c>
      <c r="G633" s="260"/>
      <c r="H633" s="263">
        <v>40.600000000000001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10799</v>
      </c>
      <c r="G634" s="260"/>
      <c r="H634" s="263">
        <v>-16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69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29" t="s">
        <v>1809</v>
      </c>
      <c r="D636" s="229" t="s">
        <v>245</v>
      </c>
      <c r="E636" s="230" t="s">
        <v>2206</v>
      </c>
      <c r="F636" s="231" t="s">
        <v>2207</v>
      </c>
      <c r="G636" s="232" t="s">
        <v>248</v>
      </c>
      <c r="H636" s="233">
        <v>13</v>
      </c>
      <c r="I636" s="234"/>
      <c r="J636" s="235">
        <f>ROUND(I636*H636,2)</f>
        <v>0</v>
      </c>
      <c r="K636" s="231" t="s">
        <v>249</v>
      </c>
      <c r="L636" s="46"/>
      <c r="M636" s="236" t="s">
        <v>1</v>
      </c>
      <c r="N636" s="237" t="s">
        <v>43</v>
      </c>
      <c r="O636" s="93"/>
      <c r="P636" s="238">
        <f>O636*H636</f>
        <v>0</v>
      </c>
      <c r="Q636" s="238">
        <v>0.0015</v>
      </c>
      <c r="R636" s="238">
        <f>Q636*H636</f>
        <v>0.0195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1097</v>
      </c>
      <c r="AT636" s="240" t="s">
        <v>245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1097</v>
      </c>
      <c r="BM636" s="240" t="s">
        <v>11290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2209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2" customFormat="1">
      <c r="A638" s="40"/>
      <c r="B638" s="41"/>
      <c r="C638" s="42"/>
      <c r="D638" s="247" t="s">
        <v>254</v>
      </c>
      <c r="E638" s="42"/>
      <c r="F638" s="248" t="s">
        <v>2210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254</v>
      </c>
      <c r="AU638" s="19" t="s">
        <v>87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11291</v>
      </c>
      <c r="G639" s="260"/>
      <c r="H639" s="263">
        <v>7.5999999999999996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11292</v>
      </c>
      <c r="G640" s="260"/>
      <c r="H640" s="263">
        <v>3.2000000000000002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11293</v>
      </c>
      <c r="G641" s="260"/>
      <c r="H641" s="263">
        <v>2.2000000000000002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5" customFormat="1">
      <c r="A642" s="15"/>
      <c r="B642" s="270"/>
      <c r="C642" s="271"/>
      <c r="D642" s="242" t="s">
        <v>256</v>
      </c>
      <c r="E642" s="272" t="s">
        <v>1</v>
      </c>
      <c r="F642" s="273" t="s">
        <v>269</v>
      </c>
      <c r="G642" s="271"/>
      <c r="H642" s="274">
        <v>13</v>
      </c>
      <c r="I642" s="275"/>
      <c r="J642" s="271"/>
      <c r="K642" s="271"/>
      <c r="L642" s="276"/>
      <c r="M642" s="277"/>
      <c r="N642" s="278"/>
      <c r="O642" s="278"/>
      <c r="P642" s="278"/>
      <c r="Q642" s="278"/>
      <c r="R642" s="278"/>
      <c r="S642" s="278"/>
      <c r="T642" s="279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0" t="s">
        <v>256</v>
      </c>
      <c r="AU642" s="280" t="s">
        <v>87</v>
      </c>
      <c r="AV642" s="15" t="s">
        <v>250</v>
      </c>
      <c r="AW642" s="15" t="s">
        <v>36</v>
      </c>
      <c r="AX642" s="15" t="s">
        <v>85</v>
      </c>
      <c r="AY642" s="280" t="s">
        <v>242</v>
      </c>
    </row>
    <row r="643" s="2" customFormat="1" ht="33" customHeight="1">
      <c r="A643" s="40"/>
      <c r="B643" s="41"/>
      <c r="C643" s="229" t="s">
        <v>1814</v>
      </c>
      <c r="D643" s="229" t="s">
        <v>245</v>
      </c>
      <c r="E643" s="230" t="s">
        <v>2212</v>
      </c>
      <c r="F643" s="231" t="s">
        <v>2213</v>
      </c>
      <c r="G643" s="232" t="s">
        <v>248</v>
      </c>
      <c r="H643" s="233">
        <v>69</v>
      </c>
      <c r="I643" s="234"/>
      <c r="J643" s="235">
        <f>ROUND(I643*H643,2)</f>
        <v>0</v>
      </c>
      <c r="K643" s="231" t="s">
        <v>249</v>
      </c>
      <c r="L643" s="46"/>
      <c r="M643" s="236" t="s">
        <v>1</v>
      </c>
      <c r="N643" s="237" t="s">
        <v>43</v>
      </c>
      <c r="O643" s="93"/>
      <c r="P643" s="238">
        <f>O643*H643</f>
        <v>0</v>
      </c>
      <c r="Q643" s="238">
        <v>0.0075500000000000003</v>
      </c>
      <c r="R643" s="238">
        <f>Q643*H643</f>
        <v>0.52095000000000002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1097</v>
      </c>
      <c r="AT643" s="240" t="s">
        <v>245</v>
      </c>
      <c r="AU643" s="240" t="s">
        <v>87</v>
      </c>
      <c r="AY643" s="19" t="s">
        <v>242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85</v>
      </c>
      <c r="BK643" s="241">
        <f>ROUND(I643*H643,2)</f>
        <v>0</v>
      </c>
      <c r="BL643" s="19" t="s">
        <v>1097</v>
      </c>
      <c r="BM643" s="240" t="s">
        <v>11294</v>
      </c>
    </row>
    <row r="644" s="2" customFormat="1">
      <c r="A644" s="40"/>
      <c r="B644" s="41"/>
      <c r="C644" s="42"/>
      <c r="D644" s="242" t="s">
        <v>252</v>
      </c>
      <c r="E644" s="42"/>
      <c r="F644" s="243" t="s">
        <v>2215</v>
      </c>
      <c r="G644" s="42"/>
      <c r="H644" s="42"/>
      <c r="I644" s="244"/>
      <c r="J644" s="42"/>
      <c r="K644" s="42"/>
      <c r="L644" s="46"/>
      <c r="M644" s="245"/>
      <c r="N644" s="246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252</v>
      </c>
      <c r="AU644" s="19" t="s">
        <v>87</v>
      </c>
    </row>
    <row r="645" s="2" customFormat="1">
      <c r="A645" s="40"/>
      <c r="B645" s="41"/>
      <c r="C645" s="42"/>
      <c r="D645" s="247" t="s">
        <v>254</v>
      </c>
      <c r="E645" s="42"/>
      <c r="F645" s="248" t="s">
        <v>2216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254</v>
      </c>
      <c r="AU645" s="19" t="s">
        <v>87</v>
      </c>
    </row>
    <row r="646" s="13" customFormat="1">
      <c r="A646" s="13"/>
      <c r="B646" s="249"/>
      <c r="C646" s="250"/>
      <c r="D646" s="242" t="s">
        <v>256</v>
      </c>
      <c r="E646" s="251" t="s">
        <v>1</v>
      </c>
      <c r="F646" s="252" t="s">
        <v>10796</v>
      </c>
      <c r="G646" s="250"/>
      <c r="H646" s="251" t="s">
        <v>1</v>
      </c>
      <c r="I646" s="253"/>
      <c r="J646" s="250"/>
      <c r="K646" s="250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256</v>
      </c>
      <c r="AU646" s="258" t="s">
        <v>87</v>
      </c>
      <c r="AV646" s="13" t="s">
        <v>85</v>
      </c>
      <c r="AW646" s="13" t="s">
        <v>36</v>
      </c>
      <c r="AX646" s="13" t="s">
        <v>78</v>
      </c>
      <c r="AY646" s="258" t="s">
        <v>242</v>
      </c>
    </row>
    <row r="647" s="14" customFormat="1">
      <c r="A647" s="14"/>
      <c r="B647" s="259"/>
      <c r="C647" s="260"/>
      <c r="D647" s="242" t="s">
        <v>256</v>
      </c>
      <c r="E647" s="261" t="s">
        <v>1</v>
      </c>
      <c r="F647" s="262" t="s">
        <v>10797</v>
      </c>
      <c r="G647" s="260"/>
      <c r="H647" s="263">
        <v>44.399999999999999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256</v>
      </c>
      <c r="AU647" s="269" t="s">
        <v>87</v>
      </c>
      <c r="AV647" s="14" t="s">
        <v>87</v>
      </c>
      <c r="AW647" s="14" t="s">
        <v>36</v>
      </c>
      <c r="AX647" s="14" t="s">
        <v>78</v>
      </c>
      <c r="AY647" s="269" t="s">
        <v>242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10798</v>
      </c>
      <c r="G648" s="260"/>
      <c r="H648" s="263">
        <v>40.600000000000001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10799</v>
      </c>
      <c r="G649" s="260"/>
      <c r="H649" s="263">
        <v>-16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69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1818</v>
      </c>
      <c r="D651" s="281" t="s">
        <v>478</v>
      </c>
      <c r="E651" s="282" t="s">
        <v>2218</v>
      </c>
      <c r="F651" s="283" t="s">
        <v>2219</v>
      </c>
      <c r="G651" s="284" t="s">
        <v>248</v>
      </c>
      <c r="H651" s="285">
        <v>79.349999999999994</v>
      </c>
      <c r="I651" s="286"/>
      <c r="J651" s="287">
        <f>ROUND(I651*H651,2)</f>
        <v>0</v>
      </c>
      <c r="K651" s="283" t="s">
        <v>249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0.018409999999999999</v>
      </c>
      <c r="R651" s="238">
        <f>Q651*H651</f>
        <v>1.4608334999999999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11295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2219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0"/>
      <c r="F653" s="262" t="s">
        <v>11296</v>
      </c>
      <c r="G653" s="260"/>
      <c r="H653" s="263">
        <v>79.349999999999994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4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1776</v>
      </c>
      <c r="D654" s="229" t="s">
        <v>245</v>
      </c>
      <c r="E654" s="230" t="s">
        <v>2223</v>
      </c>
      <c r="F654" s="231" t="s">
        <v>2224</v>
      </c>
      <c r="G654" s="232" t="s">
        <v>248</v>
      </c>
      <c r="H654" s="233">
        <v>69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11297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2226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2227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4.15" customHeight="1">
      <c r="A657" s="40"/>
      <c r="B657" s="41"/>
      <c r="C657" s="229" t="s">
        <v>1783</v>
      </c>
      <c r="D657" s="229" t="s">
        <v>245</v>
      </c>
      <c r="E657" s="230" t="s">
        <v>3414</v>
      </c>
      <c r="F657" s="231" t="s">
        <v>3415</v>
      </c>
      <c r="G657" s="232" t="s">
        <v>248</v>
      </c>
      <c r="H657" s="233">
        <v>46.399999999999999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0.027199999999999998</v>
      </c>
      <c r="T657" s="239">
        <f>S657*H657</f>
        <v>1.2620799999999999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11298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3417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3418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11299</v>
      </c>
      <c r="G660" s="260"/>
      <c r="H660" s="263">
        <v>46.399999999999999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24.15" customHeight="1">
      <c r="A661" s="40"/>
      <c r="B661" s="41"/>
      <c r="C661" s="229" t="s">
        <v>1208</v>
      </c>
      <c r="D661" s="229" t="s">
        <v>245</v>
      </c>
      <c r="E661" s="230" t="s">
        <v>11300</v>
      </c>
      <c r="F661" s="231" t="s">
        <v>11301</v>
      </c>
      <c r="G661" s="232" t="s">
        <v>262</v>
      </c>
      <c r="H661" s="233">
        <v>6.0499999999999998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0.00020000000000000001</v>
      </c>
      <c r="R661" s="238">
        <f>Q661*H661</f>
        <v>0.0012099999999999999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11302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11303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11304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11305</v>
      </c>
      <c r="G664" s="260"/>
      <c r="H664" s="263">
        <v>6.0499999999999998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16.5" customHeight="1">
      <c r="A665" s="40"/>
      <c r="B665" s="41"/>
      <c r="C665" s="281" t="s">
        <v>2132</v>
      </c>
      <c r="D665" s="281" t="s">
        <v>478</v>
      </c>
      <c r="E665" s="282" t="s">
        <v>11306</v>
      </c>
      <c r="F665" s="283" t="s">
        <v>11307</v>
      </c>
      <c r="G665" s="284" t="s">
        <v>262</v>
      </c>
      <c r="H665" s="285">
        <v>6.0499999999999998</v>
      </c>
      <c r="I665" s="286"/>
      <c r="J665" s="287">
        <f>ROUND(I665*H665,2)</f>
        <v>0</v>
      </c>
      <c r="K665" s="283" t="s">
        <v>249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0.00012</v>
      </c>
      <c r="R665" s="238">
        <f>Q665*H665</f>
        <v>0.00072599999999999997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11308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11309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 ht="24.15" customHeight="1">
      <c r="A667" s="40"/>
      <c r="B667" s="41"/>
      <c r="C667" s="229" t="s">
        <v>2138</v>
      </c>
      <c r="D667" s="229" t="s">
        <v>245</v>
      </c>
      <c r="E667" s="230" t="s">
        <v>11310</v>
      </c>
      <c r="F667" s="231" t="s">
        <v>11311</v>
      </c>
      <c r="G667" s="232" t="s">
        <v>262</v>
      </c>
      <c r="H667" s="233">
        <v>42.5</v>
      </c>
      <c r="I667" s="234"/>
      <c r="J667" s="235">
        <f>ROUND(I667*H667,2)</f>
        <v>0</v>
      </c>
      <c r="K667" s="231" t="s">
        <v>249</v>
      </c>
      <c r="L667" s="46"/>
      <c r="M667" s="236" t="s">
        <v>1</v>
      </c>
      <c r="N667" s="237" t="s">
        <v>43</v>
      </c>
      <c r="O667" s="93"/>
      <c r="P667" s="238">
        <f>O667*H667</f>
        <v>0</v>
      </c>
      <c r="Q667" s="238">
        <v>0.00018000000000000001</v>
      </c>
      <c r="R667" s="238">
        <f>Q667*H667</f>
        <v>0.0076500000000000005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1097</v>
      </c>
      <c r="AT667" s="240" t="s">
        <v>245</v>
      </c>
      <c r="AU667" s="240" t="s">
        <v>87</v>
      </c>
      <c r="AY667" s="19" t="s">
        <v>242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85</v>
      </c>
      <c r="BK667" s="241">
        <f>ROUND(I667*H667,2)</f>
        <v>0</v>
      </c>
      <c r="BL667" s="19" t="s">
        <v>1097</v>
      </c>
      <c r="BM667" s="240" t="s">
        <v>11312</v>
      </c>
    </row>
    <row r="668" s="2" customFormat="1">
      <c r="A668" s="40"/>
      <c r="B668" s="41"/>
      <c r="C668" s="42"/>
      <c r="D668" s="242" t="s">
        <v>252</v>
      </c>
      <c r="E668" s="42"/>
      <c r="F668" s="243" t="s">
        <v>11313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252</v>
      </c>
      <c r="AU668" s="19" t="s">
        <v>87</v>
      </c>
    </row>
    <row r="669" s="2" customFormat="1">
      <c r="A669" s="40"/>
      <c r="B669" s="41"/>
      <c r="C669" s="42"/>
      <c r="D669" s="247" t="s">
        <v>254</v>
      </c>
      <c r="E669" s="42"/>
      <c r="F669" s="248" t="s">
        <v>11314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254</v>
      </c>
      <c r="AU669" s="19" t="s">
        <v>87</v>
      </c>
    </row>
    <row r="670" s="2" customFormat="1" ht="16.5" customHeight="1">
      <c r="A670" s="40"/>
      <c r="B670" s="41"/>
      <c r="C670" s="281" t="s">
        <v>2105</v>
      </c>
      <c r="D670" s="281" t="s">
        <v>478</v>
      </c>
      <c r="E670" s="282" t="s">
        <v>11315</v>
      </c>
      <c r="F670" s="283" t="s">
        <v>11316</v>
      </c>
      <c r="G670" s="284" t="s">
        <v>262</v>
      </c>
      <c r="H670" s="285">
        <v>44.625</v>
      </c>
      <c r="I670" s="286"/>
      <c r="J670" s="287">
        <f>ROUND(I670*H670,2)</f>
        <v>0</v>
      </c>
      <c r="K670" s="283" t="s">
        <v>249</v>
      </c>
      <c r="L670" s="288"/>
      <c r="M670" s="289" t="s">
        <v>1</v>
      </c>
      <c r="N670" s="290" t="s">
        <v>43</v>
      </c>
      <c r="O670" s="93"/>
      <c r="P670" s="238">
        <f>O670*H670</f>
        <v>0</v>
      </c>
      <c r="Q670" s="238">
        <v>0.00012</v>
      </c>
      <c r="R670" s="238">
        <f>Q670*H670</f>
        <v>0.0053550000000000004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896</v>
      </c>
      <c r="AT670" s="240" t="s">
        <v>478</v>
      </c>
      <c r="AU670" s="240" t="s">
        <v>87</v>
      </c>
      <c r="AY670" s="19" t="s">
        <v>242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9" t="s">
        <v>85</v>
      </c>
      <c r="BK670" s="241">
        <f>ROUND(I670*H670,2)</f>
        <v>0</v>
      </c>
      <c r="BL670" s="19" t="s">
        <v>1097</v>
      </c>
      <c r="BM670" s="240" t="s">
        <v>11317</v>
      </c>
    </row>
    <row r="671" s="2" customFormat="1">
      <c r="A671" s="40"/>
      <c r="B671" s="41"/>
      <c r="C671" s="42"/>
      <c r="D671" s="242" t="s">
        <v>252</v>
      </c>
      <c r="E671" s="42"/>
      <c r="F671" s="243" t="s">
        <v>11316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252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0"/>
      <c r="F672" s="262" t="s">
        <v>11318</v>
      </c>
      <c r="G672" s="260"/>
      <c r="H672" s="263">
        <v>44.625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4</v>
      </c>
      <c r="AX672" s="14" t="s">
        <v>85</v>
      </c>
      <c r="AY672" s="269" t="s">
        <v>242</v>
      </c>
    </row>
    <row r="673" s="2" customFormat="1" ht="16.5" customHeight="1">
      <c r="A673" s="40"/>
      <c r="B673" s="41"/>
      <c r="C673" s="229" t="s">
        <v>2114</v>
      </c>
      <c r="D673" s="229" t="s">
        <v>245</v>
      </c>
      <c r="E673" s="230" t="s">
        <v>2251</v>
      </c>
      <c r="F673" s="231" t="s">
        <v>2252</v>
      </c>
      <c r="G673" s="232" t="s">
        <v>262</v>
      </c>
      <c r="H673" s="233">
        <v>32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9.0000000000000006E-05</v>
      </c>
      <c r="R673" s="238">
        <f>Q673*H673</f>
        <v>0.0028800000000000002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11319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2254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2255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896</v>
      </c>
      <c r="G676" s="260"/>
      <c r="H676" s="263">
        <v>32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33" customHeight="1">
      <c r="A677" s="40"/>
      <c r="B677" s="41"/>
      <c r="C677" s="229" t="s">
        <v>2120</v>
      </c>
      <c r="D677" s="229" t="s">
        <v>245</v>
      </c>
      <c r="E677" s="230" t="s">
        <v>11320</v>
      </c>
      <c r="F677" s="231" t="s">
        <v>11321</v>
      </c>
      <c r="G677" s="232" t="s">
        <v>3571</v>
      </c>
      <c r="H677" s="310"/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11322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11323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11324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2" customFormat="1" ht="22.8" customHeight="1">
      <c r="A680" s="12"/>
      <c r="B680" s="213"/>
      <c r="C680" s="214"/>
      <c r="D680" s="215" t="s">
        <v>77</v>
      </c>
      <c r="E680" s="227" t="s">
        <v>2281</v>
      </c>
      <c r="F680" s="227" t="s">
        <v>2282</v>
      </c>
      <c r="G680" s="214"/>
      <c r="H680" s="214"/>
      <c r="I680" s="217"/>
      <c r="J680" s="228">
        <f>BK680</f>
        <v>0</v>
      </c>
      <c r="K680" s="214"/>
      <c r="L680" s="219"/>
      <c r="M680" s="220"/>
      <c r="N680" s="221"/>
      <c r="O680" s="221"/>
      <c r="P680" s="222">
        <f>SUM(P681:P693)</f>
        <v>0</v>
      </c>
      <c r="Q680" s="221"/>
      <c r="R680" s="222">
        <f>SUM(R681:R693)</f>
        <v>0.010772</v>
      </c>
      <c r="S680" s="221"/>
      <c r="T680" s="223">
        <f>SUM(T681:T693)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4" t="s">
        <v>87</v>
      </c>
      <c r="AT680" s="225" t="s">
        <v>77</v>
      </c>
      <c r="AU680" s="225" t="s">
        <v>85</v>
      </c>
      <c r="AY680" s="224" t="s">
        <v>242</v>
      </c>
      <c r="BK680" s="226">
        <f>SUM(BK681:BK693)</f>
        <v>0</v>
      </c>
    </row>
    <row r="681" s="2" customFormat="1" ht="24.15" customHeight="1">
      <c r="A681" s="40"/>
      <c r="B681" s="41"/>
      <c r="C681" s="229" t="s">
        <v>2126</v>
      </c>
      <c r="D681" s="229" t="s">
        <v>245</v>
      </c>
      <c r="E681" s="230" t="s">
        <v>11325</v>
      </c>
      <c r="F681" s="231" t="s">
        <v>11326</v>
      </c>
      <c r="G681" s="232" t="s">
        <v>248</v>
      </c>
      <c r="H681" s="233">
        <v>26.93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8.0000000000000007E-05</v>
      </c>
      <c r="R681" s="238">
        <f>Q681*H681</f>
        <v>0.0021544000000000003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11327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11328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11329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2" customFormat="1" ht="24.15" customHeight="1">
      <c r="A684" s="40"/>
      <c r="B684" s="41"/>
      <c r="C684" s="229" t="s">
        <v>2143</v>
      </c>
      <c r="D684" s="229" t="s">
        <v>245</v>
      </c>
      <c r="E684" s="230" t="s">
        <v>11330</v>
      </c>
      <c r="F684" s="231" t="s">
        <v>11331</v>
      </c>
      <c r="G684" s="232" t="s">
        <v>248</v>
      </c>
      <c r="H684" s="233">
        <v>26.93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6.0000000000000002E-05</v>
      </c>
      <c r="R684" s="238">
        <f>Q684*H684</f>
        <v>0.0016157999999999999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1097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1097</v>
      </c>
      <c r="BM684" s="240" t="s">
        <v>11332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11333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11334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14" customFormat="1">
      <c r="A687" s="14"/>
      <c r="B687" s="259"/>
      <c r="C687" s="260"/>
      <c r="D687" s="242" t="s">
        <v>256</v>
      </c>
      <c r="E687" s="261" t="s">
        <v>1</v>
      </c>
      <c r="F687" s="262" t="s">
        <v>11335</v>
      </c>
      <c r="G687" s="260"/>
      <c r="H687" s="263">
        <v>26.93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9" t="s">
        <v>256</v>
      </c>
      <c r="AU687" s="269" t="s">
        <v>87</v>
      </c>
      <c r="AV687" s="14" t="s">
        <v>87</v>
      </c>
      <c r="AW687" s="14" t="s">
        <v>36</v>
      </c>
      <c r="AX687" s="14" t="s">
        <v>85</v>
      </c>
      <c r="AY687" s="269" t="s">
        <v>242</v>
      </c>
    </row>
    <row r="688" s="2" customFormat="1" ht="24.15" customHeight="1">
      <c r="A688" s="40"/>
      <c r="B688" s="41"/>
      <c r="C688" s="229" t="s">
        <v>2149</v>
      </c>
      <c r="D688" s="229" t="s">
        <v>245</v>
      </c>
      <c r="E688" s="230" t="s">
        <v>2284</v>
      </c>
      <c r="F688" s="231" t="s">
        <v>2285</v>
      </c>
      <c r="G688" s="232" t="s">
        <v>248</v>
      </c>
      <c r="H688" s="233">
        <v>26.93</v>
      </c>
      <c r="I688" s="234"/>
      <c r="J688" s="235">
        <f>ROUND(I688*H688,2)</f>
        <v>0</v>
      </c>
      <c r="K688" s="231" t="s">
        <v>249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0.00013999999999999999</v>
      </c>
      <c r="R688" s="238">
        <f>Q688*H688</f>
        <v>0.0037701999999999996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1097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11336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2287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2" customFormat="1">
      <c r="A690" s="40"/>
      <c r="B690" s="41"/>
      <c r="C690" s="42"/>
      <c r="D690" s="247" t="s">
        <v>254</v>
      </c>
      <c r="E690" s="42"/>
      <c r="F690" s="248" t="s">
        <v>2288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254</v>
      </c>
      <c r="AU690" s="19" t="s">
        <v>87</v>
      </c>
    </row>
    <row r="691" s="2" customFormat="1" ht="24.15" customHeight="1">
      <c r="A691" s="40"/>
      <c r="B691" s="41"/>
      <c r="C691" s="229" t="s">
        <v>2154</v>
      </c>
      <c r="D691" s="229" t="s">
        <v>245</v>
      </c>
      <c r="E691" s="230" t="s">
        <v>2291</v>
      </c>
      <c r="F691" s="231" t="s">
        <v>2292</v>
      </c>
      <c r="G691" s="232" t="s">
        <v>248</v>
      </c>
      <c r="H691" s="233">
        <v>26.93</v>
      </c>
      <c r="I691" s="234"/>
      <c r="J691" s="235">
        <f>ROUND(I691*H691,2)</f>
        <v>0</v>
      </c>
      <c r="K691" s="231" t="s">
        <v>249</v>
      </c>
      <c r="L691" s="46"/>
      <c r="M691" s="236" t="s">
        <v>1</v>
      </c>
      <c r="N691" s="237" t="s">
        <v>43</v>
      </c>
      <c r="O691" s="93"/>
      <c r="P691" s="238">
        <f>O691*H691</f>
        <v>0</v>
      </c>
      <c r="Q691" s="238">
        <v>0.00012</v>
      </c>
      <c r="R691" s="238">
        <f>Q691*H691</f>
        <v>0.0032315999999999998</v>
      </c>
      <c r="S691" s="238">
        <v>0</v>
      </c>
      <c r="T691" s="239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40" t="s">
        <v>1097</v>
      </c>
      <c r="AT691" s="240" t="s">
        <v>245</v>
      </c>
      <c r="AU691" s="240" t="s">
        <v>87</v>
      </c>
      <c r="AY691" s="19" t="s">
        <v>242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9" t="s">
        <v>85</v>
      </c>
      <c r="BK691" s="241">
        <f>ROUND(I691*H691,2)</f>
        <v>0</v>
      </c>
      <c r="BL691" s="19" t="s">
        <v>1097</v>
      </c>
      <c r="BM691" s="240" t="s">
        <v>11337</v>
      </c>
    </row>
    <row r="692" s="2" customFormat="1">
      <c r="A692" s="40"/>
      <c r="B692" s="41"/>
      <c r="C692" s="42"/>
      <c r="D692" s="242" t="s">
        <v>252</v>
      </c>
      <c r="E692" s="42"/>
      <c r="F692" s="243" t="s">
        <v>2294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252</v>
      </c>
      <c r="AU692" s="19" t="s">
        <v>87</v>
      </c>
    </row>
    <row r="693" s="2" customFormat="1">
      <c r="A693" s="40"/>
      <c r="B693" s="41"/>
      <c r="C693" s="42"/>
      <c r="D693" s="247" t="s">
        <v>254</v>
      </c>
      <c r="E693" s="42"/>
      <c r="F693" s="248" t="s">
        <v>2295</v>
      </c>
      <c r="G693" s="42"/>
      <c r="H693" s="42"/>
      <c r="I693" s="244"/>
      <c r="J693" s="42"/>
      <c r="K693" s="42"/>
      <c r="L693" s="46"/>
      <c r="M693" s="245"/>
      <c r="N693" s="246"/>
      <c r="O693" s="93"/>
      <c r="P693" s="93"/>
      <c r="Q693" s="93"/>
      <c r="R693" s="93"/>
      <c r="S693" s="93"/>
      <c r="T693" s="94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254</v>
      </c>
      <c r="AU693" s="19" t="s">
        <v>87</v>
      </c>
    </row>
    <row r="694" s="12" customFormat="1" ht="22.8" customHeight="1">
      <c r="A694" s="12"/>
      <c r="B694" s="213"/>
      <c r="C694" s="214"/>
      <c r="D694" s="215" t="s">
        <v>77</v>
      </c>
      <c r="E694" s="227" t="s">
        <v>2336</v>
      </c>
      <c r="F694" s="227" t="s">
        <v>2337</v>
      </c>
      <c r="G694" s="214"/>
      <c r="H694" s="214"/>
      <c r="I694" s="217"/>
      <c r="J694" s="228">
        <f>BK694</f>
        <v>0</v>
      </c>
      <c r="K694" s="214"/>
      <c r="L694" s="219"/>
      <c r="M694" s="220"/>
      <c r="N694" s="221"/>
      <c r="O694" s="221"/>
      <c r="P694" s="222">
        <f>SUM(P695:P721)</f>
        <v>0</v>
      </c>
      <c r="Q694" s="221"/>
      <c r="R694" s="222">
        <f>SUM(R695:R721)</f>
        <v>0.64207508000000002</v>
      </c>
      <c r="S694" s="221"/>
      <c r="T694" s="223">
        <f>SUM(T695:T721)</f>
        <v>0.0112611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4" t="s">
        <v>87</v>
      </c>
      <c r="AT694" s="225" t="s">
        <v>77</v>
      </c>
      <c r="AU694" s="225" t="s">
        <v>85</v>
      </c>
      <c r="AY694" s="224" t="s">
        <v>242</v>
      </c>
      <c r="BK694" s="226">
        <f>SUM(BK695:BK721)</f>
        <v>0</v>
      </c>
    </row>
    <row r="695" s="2" customFormat="1" ht="24.15" customHeight="1">
      <c r="A695" s="40"/>
      <c r="B695" s="41"/>
      <c r="C695" s="229" t="s">
        <v>2163</v>
      </c>
      <c r="D695" s="229" t="s">
        <v>245</v>
      </c>
      <c r="E695" s="230" t="s">
        <v>2339</v>
      </c>
      <c r="F695" s="231" t="s">
        <v>2340</v>
      </c>
      <c r="G695" s="232" t="s">
        <v>248</v>
      </c>
      <c r="H695" s="233">
        <v>1294.27</v>
      </c>
      <c r="I695" s="234"/>
      <c r="J695" s="235">
        <f>ROUND(I695*H695,2)</f>
        <v>0</v>
      </c>
      <c r="K695" s="231" t="s">
        <v>249</v>
      </c>
      <c r="L695" s="46"/>
      <c r="M695" s="236" t="s">
        <v>1</v>
      </c>
      <c r="N695" s="237" t="s">
        <v>43</v>
      </c>
      <c r="O695" s="93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1097</v>
      </c>
      <c r="AT695" s="240" t="s">
        <v>245</v>
      </c>
      <c r="AU695" s="240" t="s">
        <v>87</v>
      </c>
      <c r="AY695" s="19" t="s">
        <v>242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9" t="s">
        <v>85</v>
      </c>
      <c r="BK695" s="241">
        <f>ROUND(I695*H695,2)</f>
        <v>0</v>
      </c>
      <c r="BL695" s="19" t="s">
        <v>1097</v>
      </c>
      <c r="BM695" s="240" t="s">
        <v>11338</v>
      </c>
    </row>
    <row r="696" s="2" customFormat="1">
      <c r="A696" s="40"/>
      <c r="B696" s="41"/>
      <c r="C696" s="42"/>
      <c r="D696" s="242" t="s">
        <v>252</v>
      </c>
      <c r="E696" s="42"/>
      <c r="F696" s="243" t="s">
        <v>2342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252</v>
      </c>
      <c r="AU696" s="19" t="s">
        <v>87</v>
      </c>
    </row>
    <row r="697" s="2" customFormat="1">
      <c r="A697" s="40"/>
      <c r="B697" s="41"/>
      <c r="C697" s="42"/>
      <c r="D697" s="247" t="s">
        <v>254</v>
      </c>
      <c r="E697" s="42"/>
      <c r="F697" s="248" t="s">
        <v>2343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254</v>
      </c>
      <c r="AU697" s="19" t="s">
        <v>87</v>
      </c>
    </row>
    <row r="698" s="2" customFormat="1" ht="16.5" customHeight="1">
      <c r="A698" s="40"/>
      <c r="B698" s="41"/>
      <c r="C698" s="229" t="s">
        <v>2073</v>
      </c>
      <c r="D698" s="229" t="s">
        <v>245</v>
      </c>
      <c r="E698" s="230" t="s">
        <v>11339</v>
      </c>
      <c r="F698" s="231" t="s">
        <v>11340</v>
      </c>
      <c r="G698" s="232" t="s">
        <v>248</v>
      </c>
      <c r="H698" s="233">
        <v>249.27000000000001</v>
      </c>
      <c r="I698" s="234"/>
      <c r="J698" s="235">
        <f>ROUND(I698*H698,2)</f>
        <v>0</v>
      </c>
      <c r="K698" s="231" t="s">
        <v>249</v>
      </c>
      <c r="L698" s="46"/>
      <c r="M698" s="236" t="s">
        <v>1</v>
      </c>
      <c r="N698" s="237" t="s">
        <v>43</v>
      </c>
      <c r="O698" s="93"/>
      <c r="P698" s="238">
        <f>O698*H698</f>
        <v>0</v>
      </c>
      <c r="Q698" s="238">
        <v>0</v>
      </c>
      <c r="R698" s="238">
        <f>Q698*H698</f>
        <v>0</v>
      </c>
      <c r="S698" s="238">
        <v>3.0000000000000001E-05</v>
      </c>
      <c r="T698" s="239">
        <f>S698*H698</f>
        <v>0.0074781000000000005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1097</v>
      </c>
      <c r="AT698" s="240" t="s">
        <v>245</v>
      </c>
      <c r="AU698" s="240" t="s">
        <v>87</v>
      </c>
      <c r="AY698" s="19" t="s">
        <v>242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9" t="s">
        <v>85</v>
      </c>
      <c r="BK698" s="241">
        <f>ROUND(I698*H698,2)</f>
        <v>0</v>
      </c>
      <c r="BL698" s="19" t="s">
        <v>1097</v>
      </c>
      <c r="BM698" s="240" t="s">
        <v>11341</v>
      </c>
    </row>
    <row r="699" s="2" customFormat="1">
      <c r="A699" s="40"/>
      <c r="B699" s="41"/>
      <c r="C699" s="42"/>
      <c r="D699" s="242" t="s">
        <v>252</v>
      </c>
      <c r="E699" s="42"/>
      <c r="F699" s="243" t="s">
        <v>11342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252</v>
      </c>
      <c r="AU699" s="19" t="s">
        <v>87</v>
      </c>
    </row>
    <row r="700" s="2" customFormat="1">
      <c r="A700" s="40"/>
      <c r="B700" s="41"/>
      <c r="C700" s="42"/>
      <c r="D700" s="247" t="s">
        <v>254</v>
      </c>
      <c r="E700" s="42"/>
      <c r="F700" s="248" t="s">
        <v>11343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254</v>
      </c>
      <c r="AU700" s="19" t="s">
        <v>87</v>
      </c>
    </row>
    <row r="701" s="2" customFormat="1" ht="16.5" customHeight="1">
      <c r="A701" s="40"/>
      <c r="B701" s="41"/>
      <c r="C701" s="281" t="s">
        <v>737</v>
      </c>
      <c r="D701" s="281" t="s">
        <v>478</v>
      </c>
      <c r="E701" s="282" t="s">
        <v>11344</v>
      </c>
      <c r="F701" s="283" t="s">
        <v>11345</v>
      </c>
      <c r="G701" s="284" t="s">
        <v>248</v>
      </c>
      <c r="H701" s="285">
        <v>261.73399999999998</v>
      </c>
      <c r="I701" s="286"/>
      <c r="J701" s="287">
        <f>ROUND(I701*H701,2)</f>
        <v>0</v>
      </c>
      <c r="K701" s="283" t="s">
        <v>249</v>
      </c>
      <c r="L701" s="288"/>
      <c r="M701" s="289" t="s">
        <v>1</v>
      </c>
      <c r="N701" s="290" t="s">
        <v>43</v>
      </c>
      <c r="O701" s="93"/>
      <c r="P701" s="238">
        <f>O701*H701</f>
        <v>0</v>
      </c>
      <c r="Q701" s="238">
        <v>2.0000000000000002E-05</v>
      </c>
      <c r="R701" s="238">
        <f>Q701*H701</f>
        <v>0.0052346800000000002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896</v>
      </c>
      <c r="AT701" s="240" t="s">
        <v>478</v>
      </c>
      <c r="AU701" s="240" t="s">
        <v>87</v>
      </c>
      <c r="AY701" s="19" t="s">
        <v>242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9" t="s">
        <v>85</v>
      </c>
      <c r="BK701" s="241">
        <f>ROUND(I701*H701,2)</f>
        <v>0</v>
      </c>
      <c r="BL701" s="19" t="s">
        <v>1097</v>
      </c>
      <c r="BM701" s="240" t="s">
        <v>11346</v>
      </c>
    </row>
    <row r="702" s="2" customFormat="1">
      <c r="A702" s="40"/>
      <c r="B702" s="41"/>
      <c r="C702" s="42"/>
      <c r="D702" s="242" t="s">
        <v>252</v>
      </c>
      <c r="E702" s="42"/>
      <c r="F702" s="243" t="s">
        <v>11345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252</v>
      </c>
      <c r="AU702" s="19" t="s">
        <v>87</v>
      </c>
    </row>
    <row r="703" s="14" customFormat="1">
      <c r="A703" s="14"/>
      <c r="B703" s="259"/>
      <c r="C703" s="260"/>
      <c r="D703" s="242" t="s">
        <v>256</v>
      </c>
      <c r="E703" s="260"/>
      <c r="F703" s="262" t="s">
        <v>11347</v>
      </c>
      <c r="G703" s="260"/>
      <c r="H703" s="263">
        <v>261.73399999999998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4</v>
      </c>
      <c r="AX703" s="14" t="s">
        <v>85</v>
      </c>
      <c r="AY703" s="269" t="s">
        <v>242</v>
      </c>
    </row>
    <row r="704" s="2" customFormat="1" ht="21.75" customHeight="1">
      <c r="A704" s="40"/>
      <c r="B704" s="41"/>
      <c r="C704" s="229" t="s">
        <v>1360</v>
      </c>
      <c r="D704" s="229" t="s">
        <v>245</v>
      </c>
      <c r="E704" s="230" t="s">
        <v>11348</v>
      </c>
      <c r="F704" s="231" t="s">
        <v>11349</v>
      </c>
      <c r="G704" s="232" t="s">
        <v>248</v>
      </c>
      <c r="H704" s="233">
        <v>126.09999999999999</v>
      </c>
      <c r="I704" s="234"/>
      <c r="J704" s="235">
        <f>ROUND(I704*H704,2)</f>
        <v>0</v>
      </c>
      <c r="K704" s="231" t="s">
        <v>249</v>
      </c>
      <c r="L704" s="46"/>
      <c r="M704" s="236" t="s">
        <v>1</v>
      </c>
      <c r="N704" s="237" t="s">
        <v>43</v>
      </c>
      <c r="O704" s="93"/>
      <c r="P704" s="238">
        <f>O704*H704</f>
        <v>0</v>
      </c>
      <c r="Q704" s="238">
        <v>0</v>
      </c>
      <c r="R704" s="238">
        <f>Q704*H704</f>
        <v>0</v>
      </c>
      <c r="S704" s="238">
        <v>3.0000000000000001E-05</v>
      </c>
      <c r="T704" s="239">
        <f>S704*H704</f>
        <v>0.0037829999999999999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1097</v>
      </c>
      <c r="AT704" s="240" t="s">
        <v>245</v>
      </c>
      <c r="AU704" s="240" t="s">
        <v>87</v>
      </c>
      <c r="AY704" s="19" t="s">
        <v>242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85</v>
      </c>
      <c r="BK704" s="241">
        <f>ROUND(I704*H704,2)</f>
        <v>0</v>
      </c>
      <c r="BL704" s="19" t="s">
        <v>1097</v>
      </c>
      <c r="BM704" s="240" t="s">
        <v>11350</v>
      </c>
    </row>
    <row r="705" s="2" customFormat="1">
      <c r="A705" s="40"/>
      <c r="B705" s="41"/>
      <c r="C705" s="42"/>
      <c r="D705" s="242" t="s">
        <v>252</v>
      </c>
      <c r="E705" s="42"/>
      <c r="F705" s="243" t="s">
        <v>11351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252</v>
      </c>
      <c r="AU705" s="19" t="s">
        <v>87</v>
      </c>
    </row>
    <row r="706" s="2" customFormat="1">
      <c r="A706" s="40"/>
      <c r="B706" s="41"/>
      <c r="C706" s="42"/>
      <c r="D706" s="247" t="s">
        <v>254</v>
      </c>
      <c r="E706" s="42"/>
      <c r="F706" s="248" t="s">
        <v>11352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254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11353</v>
      </c>
      <c r="G707" s="260"/>
      <c r="H707" s="263">
        <v>64.799999999999997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78</v>
      </c>
      <c r="AY707" s="269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11354</v>
      </c>
      <c r="G708" s="260"/>
      <c r="H708" s="263">
        <v>61.299999999999997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5" customFormat="1">
      <c r="A709" s="15"/>
      <c r="B709" s="270"/>
      <c r="C709" s="271"/>
      <c r="D709" s="242" t="s">
        <v>256</v>
      </c>
      <c r="E709" s="272" t="s">
        <v>1</v>
      </c>
      <c r="F709" s="273" t="s">
        <v>269</v>
      </c>
      <c r="G709" s="271"/>
      <c r="H709" s="274">
        <v>126.09999999999999</v>
      </c>
      <c r="I709" s="275"/>
      <c r="J709" s="271"/>
      <c r="K709" s="271"/>
      <c r="L709" s="276"/>
      <c r="M709" s="277"/>
      <c r="N709" s="278"/>
      <c r="O709" s="278"/>
      <c r="P709" s="278"/>
      <c r="Q709" s="278"/>
      <c r="R709" s="278"/>
      <c r="S709" s="278"/>
      <c r="T709" s="27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80" t="s">
        <v>256</v>
      </c>
      <c r="AU709" s="280" t="s">
        <v>87</v>
      </c>
      <c r="AV709" s="15" t="s">
        <v>250</v>
      </c>
      <c r="AW709" s="15" t="s">
        <v>36</v>
      </c>
      <c r="AX709" s="15" t="s">
        <v>85</v>
      </c>
      <c r="AY709" s="280" t="s">
        <v>242</v>
      </c>
    </row>
    <row r="710" s="2" customFormat="1" ht="16.5" customHeight="1">
      <c r="A710" s="40"/>
      <c r="B710" s="41"/>
      <c r="C710" s="281" t="s">
        <v>1370</v>
      </c>
      <c r="D710" s="281" t="s">
        <v>478</v>
      </c>
      <c r="E710" s="282" t="s">
        <v>11344</v>
      </c>
      <c r="F710" s="283" t="s">
        <v>11345</v>
      </c>
      <c r="G710" s="284" t="s">
        <v>248</v>
      </c>
      <c r="H710" s="285">
        <v>132.405</v>
      </c>
      <c r="I710" s="286"/>
      <c r="J710" s="287">
        <f>ROUND(I710*H710,2)</f>
        <v>0</v>
      </c>
      <c r="K710" s="283" t="s">
        <v>249</v>
      </c>
      <c r="L710" s="288"/>
      <c r="M710" s="289" t="s">
        <v>1</v>
      </c>
      <c r="N710" s="290" t="s">
        <v>43</v>
      </c>
      <c r="O710" s="93"/>
      <c r="P710" s="238">
        <f>O710*H710</f>
        <v>0</v>
      </c>
      <c r="Q710" s="238">
        <v>2.0000000000000002E-05</v>
      </c>
      <c r="R710" s="238">
        <f>Q710*H710</f>
        <v>0.0026481000000000005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896</v>
      </c>
      <c r="AT710" s="240" t="s">
        <v>478</v>
      </c>
      <c r="AU710" s="240" t="s">
        <v>87</v>
      </c>
      <c r="AY710" s="19" t="s">
        <v>242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85</v>
      </c>
      <c r="BK710" s="241">
        <f>ROUND(I710*H710,2)</f>
        <v>0</v>
      </c>
      <c r="BL710" s="19" t="s">
        <v>1097</v>
      </c>
      <c r="BM710" s="240" t="s">
        <v>11355</v>
      </c>
    </row>
    <row r="711" s="2" customFormat="1">
      <c r="A711" s="40"/>
      <c r="B711" s="41"/>
      <c r="C711" s="42"/>
      <c r="D711" s="242" t="s">
        <v>252</v>
      </c>
      <c r="E711" s="42"/>
      <c r="F711" s="243" t="s">
        <v>11345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252</v>
      </c>
      <c r="AU711" s="19" t="s">
        <v>87</v>
      </c>
    </row>
    <row r="712" s="14" customFormat="1">
      <c r="A712" s="14"/>
      <c r="B712" s="259"/>
      <c r="C712" s="260"/>
      <c r="D712" s="242" t="s">
        <v>256</v>
      </c>
      <c r="E712" s="260"/>
      <c r="F712" s="262" t="s">
        <v>11356</v>
      </c>
      <c r="G712" s="260"/>
      <c r="H712" s="263">
        <v>132.405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87</v>
      </c>
      <c r="AV712" s="14" t="s">
        <v>87</v>
      </c>
      <c r="AW712" s="14" t="s">
        <v>4</v>
      </c>
      <c r="AX712" s="14" t="s">
        <v>85</v>
      </c>
      <c r="AY712" s="269" t="s">
        <v>242</v>
      </c>
    </row>
    <row r="713" s="2" customFormat="1" ht="24.15" customHeight="1">
      <c r="A713" s="40"/>
      <c r="B713" s="41"/>
      <c r="C713" s="229" t="s">
        <v>1402</v>
      </c>
      <c r="D713" s="229" t="s">
        <v>245</v>
      </c>
      <c r="E713" s="230" t="s">
        <v>2351</v>
      </c>
      <c r="F713" s="231" t="s">
        <v>2352</v>
      </c>
      <c r="G713" s="232" t="s">
        <v>248</v>
      </c>
      <c r="H713" s="233">
        <v>1294.27</v>
      </c>
      <c r="I713" s="234"/>
      <c r="J713" s="235">
        <f>ROUND(I713*H713,2)</f>
        <v>0</v>
      </c>
      <c r="K713" s="231" t="s">
        <v>249</v>
      </c>
      <c r="L713" s="46"/>
      <c r="M713" s="236" t="s">
        <v>1</v>
      </c>
      <c r="N713" s="237" t="s">
        <v>43</v>
      </c>
      <c r="O713" s="93"/>
      <c r="P713" s="238">
        <f>O713*H713</f>
        <v>0</v>
      </c>
      <c r="Q713" s="238">
        <v>0.00020000000000000001</v>
      </c>
      <c r="R713" s="238">
        <f>Q713*H713</f>
        <v>0.25885400000000003</v>
      </c>
      <c r="S713" s="238">
        <v>0</v>
      </c>
      <c r="T713" s="239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0" t="s">
        <v>1097</v>
      </c>
      <c r="AT713" s="240" t="s">
        <v>245</v>
      </c>
      <c r="AU713" s="240" t="s">
        <v>87</v>
      </c>
      <c r="AY713" s="19" t="s">
        <v>242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9" t="s">
        <v>85</v>
      </c>
      <c r="BK713" s="241">
        <f>ROUND(I713*H713,2)</f>
        <v>0</v>
      </c>
      <c r="BL713" s="19" t="s">
        <v>1097</v>
      </c>
      <c r="BM713" s="240" t="s">
        <v>11357</v>
      </c>
    </row>
    <row r="714" s="2" customFormat="1">
      <c r="A714" s="40"/>
      <c r="B714" s="41"/>
      <c r="C714" s="42"/>
      <c r="D714" s="242" t="s">
        <v>252</v>
      </c>
      <c r="E714" s="42"/>
      <c r="F714" s="243" t="s">
        <v>2354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252</v>
      </c>
      <c r="AU714" s="19" t="s">
        <v>87</v>
      </c>
    </row>
    <row r="715" s="2" customFormat="1">
      <c r="A715" s="40"/>
      <c r="B715" s="41"/>
      <c r="C715" s="42"/>
      <c r="D715" s="247" t="s">
        <v>254</v>
      </c>
      <c r="E715" s="42"/>
      <c r="F715" s="248" t="s">
        <v>2355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254</v>
      </c>
      <c r="AU715" s="19" t="s">
        <v>87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11358</v>
      </c>
      <c r="G716" s="260"/>
      <c r="H716" s="263">
        <v>1045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4" customFormat="1">
      <c r="A717" s="14"/>
      <c r="B717" s="259"/>
      <c r="C717" s="260"/>
      <c r="D717" s="242" t="s">
        <v>256</v>
      </c>
      <c r="E717" s="261" t="s">
        <v>1</v>
      </c>
      <c r="F717" s="262" t="s">
        <v>11359</v>
      </c>
      <c r="G717" s="260"/>
      <c r="H717" s="263">
        <v>249.27000000000001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87</v>
      </c>
      <c r="AV717" s="14" t="s">
        <v>87</v>
      </c>
      <c r="AW717" s="14" t="s">
        <v>36</v>
      </c>
      <c r="AX717" s="14" t="s">
        <v>78</v>
      </c>
      <c r="AY717" s="269" t="s">
        <v>242</v>
      </c>
    </row>
    <row r="718" s="15" customFormat="1">
      <c r="A718" s="15"/>
      <c r="B718" s="270"/>
      <c r="C718" s="271"/>
      <c r="D718" s="242" t="s">
        <v>256</v>
      </c>
      <c r="E718" s="272" t="s">
        <v>1</v>
      </c>
      <c r="F718" s="273" t="s">
        <v>269</v>
      </c>
      <c r="G718" s="271"/>
      <c r="H718" s="274">
        <v>1294.27</v>
      </c>
      <c r="I718" s="275"/>
      <c r="J718" s="271"/>
      <c r="K718" s="271"/>
      <c r="L718" s="276"/>
      <c r="M718" s="277"/>
      <c r="N718" s="278"/>
      <c r="O718" s="278"/>
      <c r="P718" s="278"/>
      <c r="Q718" s="278"/>
      <c r="R718" s="278"/>
      <c r="S718" s="278"/>
      <c r="T718" s="27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0" t="s">
        <v>256</v>
      </c>
      <c r="AU718" s="280" t="s">
        <v>87</v>
      </c>
      <c r="AV718" s="15" t="s">
        <v>250</v>
      </c>
      <c r="AW718" s="15" t="s">
        <v>36</v>
      </c>
      <c r="AX718" s="15" t="s">
        <v>85</v>
      </c>
      <c r="AY718" s="280" t="s">
        <v>242</v>
      </c>
    </row>
    <row r="719" s="2" customFormat="1" ht="33" customHeight="1">
      <c r="A719" s="40"/>
      <c r="B719" s="41"/>
      <c r="C719" s="229" t="s">
        <v>1412</v>
      </c>
      <c r="D719" s="229" t="s">
        <v>245</v>
      </c>
      <c r="E719" s="230" t="s">
        <v>2357</v>
      </c>
      <c r="F719" s="231" t="s">
        <v>2358</v>
      </c>
      <c r="G719" s="232" t="s">
        <v>248</v>
      </c>
      <c r="H719" s="233">
        <v>1294.27</v>
      </c>
      <c r="I719" s="234"/>
      <c r="J719" s="235">
        <f>ROUND(I719*H719,2)</f>
        <v>0</v>
      </c>
      <c r="K719" s="231" t="s">
        <v>249</v>
      </c>
      <c r="L719" s="46"/>
      <c r="M719" s="236" t="s">
        <v>1</v>
      </c>
      <c r="N719" s="237" t="s">
        <v>43</v>
      </c>
      <c r="O719" s="93"/>
      <c r="P719" s="238">
        <f>O719*H719</f>
        <v>0</v>
      </c>
      <c r="Q719" s="238">
        <v>0.00029</v>
      </c>
      <c r="R719" s="238">
        <f>Q719*H719</f>
        <v>0.37533830000000001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1097</v>
      </c>
      <c r="AT719" s="240" t="s">
        <v>245</v>
      </c>
      <c r="AU719" s="240" t="s">
        <v>87</v>
      </c>
      <c r="AY719" s="19" t="s">
        <v>242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85</v>
      </c>
      <c r="BK719" s="241">
        <f>ROUND(I719*H719,2)</f>
        <v>0</v>
      </c>
      <c r="BL719" s="19" t="s">
        <v>1097</v>
      </c>
      <c r="BM719" s="240" t="s">
        <v>11360</v>
      </c>
    </row>
    <row r="720" s="2" customFormat="1">
      <c r="A720" s="40"/>
      <c r="B720" s="41"/>
      <c r="C720" s="42"/>
      <c r="D720" s="242" t="s">
        <v>252</v>
      </c>
      <c r="E720" s="42"/>
      <c r="F720" s="243" t="s">
        <v>2360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252</v>
      </c>
      <c r="AU720" s="19" t="s">
        <v>87</v>
      </c>
    </row>
    <row r="721" s="2" customFormat="1">
      <c r="A721" s="40"/>
      <c r="B721" s="41"/>
      <c r="C721" s="42"/>
      <c r="D721" s="247" t="s">
        <v>254</v>
      </c>
      <c r="E721" s="42"/>
      <c r="F721" s="248" t="s">
        <v>2361</v>
      </c>
      <c r="G721" s="42"/>
      <c r="H721" s="42"/>
      <c r="I721" s="244"/>
      <c r="J721" s="42"/>
      <c r="K721" s="42"/>
      <c r="L721" s="46"/>
      <c r="M721" s="245"/>
      <c r="N721" s="246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254</v>
      </c>
      <c r="AU721" s="19" t="s">
        <v>87</v>
      </c>
    </row>
    <row r="722" s="12" customFormat="1" ht="25.92" customHeight="1">
      <c r="A722" s="12"/>
      <c r="B722" s="213"/>
      <c r="C722" s="214"/>
      <c r="D722" s="215" t="s">
        <v>77</v>
      </c>
      <c r="E722" s="216" t="s">
        <v>478</v>
      </c>
      <c r="F722" s="216" t="s">
        <v>5530</v>
      </c>
      <c r="G722" s="214"/>
      <c r="H722" s="214"/>
      <c r="I722" s="217"/>
      <c r="J722" s="218">
        <f>BK722</f>
        <v>0</v>
      </c>
      <c r="K722" s="214"/>
      <c r="L722" s="219"/>
      <c r="M722" s="220"/>
      <c r="N722" s="221"/>
      <c r="O722" s="221"/>
      <c r="P722" s="222">
        <f>P723</f>
        <v>0</v>
      </c>
      <c r="Q722" s="221"/>
      <c r="R722" s="222">
        <f>R723</f>
        <v>0</v>
      </c>
      <c r="S722" s="221"/>
      <c r="T722" s="223">
        <f>T723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110</v>
      </c>
      <c r="AT722" s="225" t="s">
        <v>77</v>
      </c>
      <c r="AU722" s="225" t="s">
        <v>78</v>
      </c>
      <c r="AY722" s="224" t="s">
        <v>242</v>
      </c>
      <c r="BK722" s="226">
        <f>BK723</f>
        <v>0</v>
      </c>
    </row>
    <row r="723" s="12" customFormat="1" ht="22.8" customHeight="1">
      <c r="A723" s="12"/>
      <c r="B723" s="213"/>
      <c r="C723" s="214"/>
      <c r="D723" s="215" t="s">
        <v>77</v>
      </c>
      <c r="E723" s="227" t="s">
        <v>11361</v>
      </c>
      <c r="F723" s="227" t="s">
        <v>11362</v>
      </c>
      <c r="G723" s="214"/>
      <c r="H723" s="214"/>
      <c r="I723" s="217"/>
      <c r="J723" s="228">
        <f>BK723</f>
        <v>0</v>
      </c>
      <c r="K723" s="214"/>
      <c r="L723" s="219"/>
      <c r="M723" s="220"/>
      <c r="N723" s="221"/>
      <c r="O723" s="221"/>
      <c r="P723" s="222">
        <f>SUM(P724:P726)</f>
        <v>0</v>
      </c>
      <c r="Q723" s="221"/>
      <c r="R723" s="222">
        <f>SUM(R724:R726)</f>
        <v>0</v>
      </c>
      <c r="S723" s="221"/>
      <c r="T723" s="223">
        <f>SUM(T724:T726)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24" t="s">
        <v>110</v>
      </c>
      <c r="AT723" s="225" t="s">
        <v>77</v>
      </c>
      <c r="AU723" s="225" t="s">
        <v>85</v>
      </c>
      <c r="AY723" s="224" t="s">
        <v>242</v>
      </c>
      <c r="BK723" s="226">
        <f>SUM(BK724:BK726)</f>
        <v>0</v>
      </c>
    </row>
    <row r="724" s="2" customFormat="1" ht="16.5" customHeight="1">
      <c r="A724" s="40"/>
      <c r="B724" s="41"/>
      <c r="C724" s="229" t="s">
        <v>1417</v>
      </c>
      <c r="D724" s="229" t="s">
        <v>245</v>
      </c>
      <c r="E724" s="230" t="s">
        <v>11363</v>
      </c>
      <c r="F724" s="231" t="s">
        <v>11364</v>
      </c>
      <c r="G724" s="232" t="s">
        <v>6428</v>
      </c>
      <c r="H724" s="233">
        <v>1</v>
      </c>
      <c r="I724" s="234"/>
      <c r="J724" s="235">
        <f>ROUND(I724*H724,2)</f>
        <v>0</v>
      </c>
      <c r="K724" s="231" t="s">
        <v>1</v>
      </c>
      <c r="L724" s="46"/>
      <c r="M724" s="236" t="s">
        <v>1</v>
      </c>
      <c r="N724" s="237" t="s">
        <v>43</v>
      </c>
      <c r="O724" s="93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0" t="s">
        <v>3249</v>
      </c>
      <c r="AT724" s="240" t="s">
        <v>245</v>
      </c>
      <c r="AU724" s="240" t="s">
        <v>87</v>
      </c>
      <c r="AY724" s="19" t="s">
        <v>242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9" t="s">
        <v>85</v>
      </c>
      <c r="BK724" s="241">
        <f>ROUND(I724*H724,2)</f>
        <v>0</v>
      </c>
      <c r="BL724" s="19" t="s">
        <v>3249</v>
      </c>
      <c r="BM724" s="240" t="s">
        <v>11365</v>
      </c>
    </row>
    <row r="725" s="2" customFormat="1">
      <c r="A725" s="40"/>
      <c r="B725" s="41"/>
      <c r="C725" s="42"/>
      <c r="D725" s="242" t="s">
        <v>252</v>
      </c>
      <c r="E725" s="42"/>
      <c r="F725" s="243" t="s">
        <v>11364</v>
      </c>
      <c r="G725" s="42"/>
      <c r="H725" s="42"/>
      <c r="I725" s="244"/>
      <c r="J725" s="42"/>
      <c r="K725" s="42"/>
      <c r="L725" s="46"/>
      <c r="M725" s="245"/>
      <c r="N725" s="246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252</v>
      </c>
      <c r="AU725" s="19" t="s">
        <v>87</v>
      </c>
    </row>
    <row r="726" s="2" customFormat="1">
      <c r="A726" s="40"/>
      <c r="B726" s="41"/>
      <c r="C726" s="42"/>
      <c r="D726" s="242" t="s">
        <v>1050</v>
      </c>
      <c r="E726" s="42"/>
      <c r="F726" s="291" t="s">
        <v>11366</v>
      </c>
      <c r="G726" s="42"/>
      <c r="H726" s="42"/>
      <c r="I726" s="244"/>
      <c r="J726" s="42"/>
      <c r="K726" s="42"/>
      <c r="L726" s="46"/>
      <c r="M726" s="292"/>
      <c r="N726" s="293"/>
      <c r="O726" s="294"/>
      <c r="P726" s="294"/>
      <c r="Q726" s="294"/>
      <c r="R726" s="294"/>
      <c r="S726" s="294"/>
      <c r="T726" s="295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1050</v>
      </c>
      <c r="AU726" s="19" t="s">
        <v>87</v>
      </c>
    </row>
    <row r="727" s="2" customFormat="1" ht="6.96" customHeight="1">
      <c r="A727" s="40"/>
      <c r="B727" s="68"/>
      <c r="C727" s="69"/>
      <c r="D727" s="69"/>
      <c r="E727" s="69"/>
      <c r="F727" s="69"/>
      <c r="G727" s="69"/>
      <c r="H727" s="69"/>
      <c r="I727" s="69"/>
      <c r="J727" s="69"/>
      <c r="K727" s="69"/>
      <c r="L727" s="46"/>
      <c r="M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</sheetData>
  <sheetProtection sheet="1" autoFilter="0" formatColumns="0" formatRows="0" objects="1" scenarios="1" spinCount="100000" saltValue="4yNSQvgtdwyqYTPZtAZE+1EVlGeVBkwxb6aSz3ifR9ii7AOUmDxFz/t7S4dhbmorg4tyh3AX4xOFfqxDDZwL/A==" hashValue="Tt3S4Iwesjy5OTPQDnFjQOms9lQIC8bH/Punv5KvM+mv0kbf98vCkWuTsI9c1xRLz+p/1gvElDsl57b9RbPVhw==" algorithmName="SHA-512" password="CC35"/>
  <autoFilter ref="C139:K726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hyperlinks>
    <hyperlink ref="F145" r:id="rId1" display="https://podminky.urs.cz/item/CS_URS_2025_01/311272030"/>
    <hyperlink ref="F151" r:id="rId2" display="https://podminky.urs.cz/item/CS_URS_2025_01/311272111"/>
    <hyperlink ref="F155" r:id="rId3" display="https://podminky.urs.cz/item/CS_URS_2025_01/317941121"/>
    <hyperlink ref="F161" r:id="rId4" display="https://podminky.urs.cz/item/CS_URS_2025_01/342272225"/>
    <hyperlink ref="F170" r:id="rId5" display="https://podminky.urs.cz/item/CS_URS_2025_01/342272245"/>
    <hyperlink ref="F174" r:id="rId6" display="https://podminky.urs.cz/item/CS_URS_2025_01/346244352"/>
    <hyperlink ref="F179" r:id="rId7" display="https://podminky.urs.cz/item/CS_URS_2025_01/346244381"/>
    <hyperlink ref="F184" r:id="rId8" display="https://podminky.urs.cz/item/CS_URS_2025_01/612131121"/>
    <hyperlink ref="F190" r:id="rId9" display="https://podminky.urs.cz/item/CS_URS_2025_01/612311111"/>
    <hyperlink ref="F198" r:id="rId10" display="https://podminky.urs.cz/item/CS_URS_2025_01/612311141"/>
    <hyperlink ref="F205" r:id="rId11" display="https://podminky.urs.cz/item/CS_URS_2025_01/642942111"/>
    <hyperlink ref="F212" r:id="rId12" display="https://podminky.urs.cz/item/CS_URS_2025_01/949101111"/>
    <hyperlink ref="F215" r:id="rId13" display="https://podminky.urs.cz/item/CS_URS_2025_01/952901111"/>
    <hyperlink ref="F218" r:id="rId14" display="https://podminky.urs.cz/item/CS_URS_2025_01/962031132"/>
    <hyperlink ref="F222" r:id="rId15" display="https://podminky.urs.cz/item/CS_URS_2025_01/968082015"/>
    <hyperlink ref="F226" r:id="rId16" display="https://podminky.urs.cz/item/CS_URS_2025_01/968082017"/>
    <hyperlink ref="F230" r:id="rId17" display="https://podminky.urs.cz/item/CS_URS_2025_01/968082018"/>
    <hyperlink ref="F234" r:id="rId18" display="https://podminky.urs.cz/item/CS_URS_2025_01/971033621"/>
    <hyperlink ref="F238" r:id="rId19" display="https://podminky.urs.cz/item/CS_URS_2025_01/971033651"/>
    <hyperlink ref="F242" r:id="rId20" display="https://podminky.urs.cz/item/CS_URS_2025_01/973031324"/>
    <hyperlink ref="F251" r:id="rId21" display="https://podminky.urs.cz/item/CS_URS_2025_01/997013153"/>
    <hyperlink ref="F254" r:id="rId22" display="https://podminky.urs.cz/item/CS_URS_2025_01/997013501"/>
    <hyperlink ref="F257" r:id="rId23" display="https://podminky.urs.cz/item/CS_URS_2025_01/997013509"/>
    <hyperlink ref="F261" r:id="rId24" display="https://podminky.urs.cz/item/CS_URS_2025_01/997013869"/>
    <hyperlink ref="F265" r:id="rId25" display="https://podminky.urs.cz/item/CS_URS_2025_01/998011002"/>
    <hyperlink ref="F270" r:id="rId26" display="https://podminky.urs.cz/item/CS_URS_2025_01/713463211"/>
    <hyperlink ref="F283" r:id="rId27" display="https://podminky.urs.cz/item/CS_URS_2025_01/998713203"/>
    <hyperlink ref="F287" r:id="rId28" display="https://podminky.urs.cz/item/CS_URS_2025_01/721174025"/>
    <hyperlink ref="F290" r:id="rId29" display="https://podminky.urs.cz/item/CS_URS_2025_01/721174042"/>
    <hyperlink ref="F293" r:id="rId30" display="https://podminky.urs.cz/item/CS_URS_2025_01/721174043"/>
    <hyperlink ref="F296" r:id="rId31" display="https://podminky.urs.cz/item/CS_URS_2025_01/721194104"/>
    <hyperlink ref="F299" r:id="rId32" display="https://podminky.urs.cz/item/CS_URS_2025_01/721194105"/>
    <hyperlink ref="F302" r:id="rId33" display="https://podminky.urs.cz/item/CS_URS_2025_01/721194109"/>
    <hyperlink ref="F305" r:id="rId34" display="https://podminky.urs.cz/item/CS_URS_2025_01/998721203"/>
    <hyperlink ref="F309" r:id="rId35" display="https://podminky.urs.cz/item/CS_URS_2025_01/722174002"/>
    <hyperlink ref="F312" r:id="rId36" display="https://podminky.urs.cz/item/CS_URS_2025_01/722174003"/>
    <hyperlink ref="F315" r:id="rId37" display="https://podminky.urs.cz/item/CS_URS_2025_01/722174004"/>
    <hyperlink ref="F318" r:id="rId38" display="https://podminky.urs.cz/item/CS_URS_2025_01/722181231"/>
    <hyperlink ref="F321" r:id="rId39" display="https://podminky.urs.cz/item/CS_URS_2025_01/722181232"/>
    <hyperlink ref="F324" r:id="rId40" display="https://podminky.urs.cz/item/CS_URS_2025_01/722190401"/>
    <hyperlink ref="F327" r:id="rId41" display="https://podminky.urs.cz/item/CS_URS_2025_01/722220111"/>
    <hyperlink ref="F330" r:id="rId42" display="https://podminky.urs.cz/item/CS_URS_2025_01/722220121"/>
    <hyperlink ref="F333" r:id="rId43" display="https://podminky.urs.cz/item/CS_URS_2025_01/722290226"/>
    <hyperlink ref="F336" r:id="rId44" display="https://podminky.urs.cz/item/CS_URS_2025_01/722290234"/>
    <hyperlink ref="F339" r:id="rId45" display="https://podminky.urs.cz/item/CS_URS_2025_01/998722203"/>
    <hyperlink ref="F343" r:id="rId46" display="https://podminky.urs.cz/item/CS_URS_2025_01/725110814"/>
    <hyperlink ref="F346" r:id="rId47" display="https://podminky.urs.cz/item/CS_URS_2025_01/725112022"/>
    <hyperlink ref="F349" r:id="rId48" display="https://podminky.urs.cz/item/CS_URS_2025_01/725121521"/>
    <hyperlink ref="F352" r:id="rId49" display="https://podminky.urs.cz/item/CS_URS_2025_01/725210821"/>
    <hyperlink ref="F355" r:id="rId50" display="https://podminky.urs.cz/item/CS_URS_2025_01/725211615"/>
    <hyperlink ref="F358" r:id="rId51" display="https://podminky.urs.cz/item/CS_URS_2025_01/725211617"/>
    <hyperlink ref="F361" r:id="rId52" display="https://podminky.urs.cz/item/CS_URS_2025_01/725240811"/>
    <hyperlink ref="F364" r:id="rId53" display="https://podminky.urs.cz/item/CS_URS_2025_01/725240812"/>
    <hyperlink ref="F367" r:id="rId54" display="https://podminky.urs.cz/item/CS_URS_2025_01/725241142"/>
    <hyperlink ref="F370" r:id="rId55" display="https://podminky.urs.cz/item/CS_URS_2025_01/725244813"/>
    <hyperlink ref="F373" r:id="rId56" display="https://podminky.urs.cz/item/CS_URS_2025_01/725330820"/>
    <hyperlink ref="F376" r:id="rId57" display="https://podminky.urs.cz/item/CS_URS_2025_01/725331112"/>
    <hyperlink ref="F379" r:id="rId58" display="https://podminky.urs.cz/item/CS_URS_2025_01/725820801"/>
    <hyperlink ref="F382" r:id="rId59" display="https://podminky.urs.cz/item/CS_URS_2025_01/725821316"/>
    <hyperlink ref="F385" r:id="rId60" display="https://podminky.urs.cz/item/CS_URS_2025_01/725822613"/>
    <hyperlink ref="F388" r:id="rId61" display="https://podminky.urs.cz/item/CS_URS_2025_01/725840850"/>
    <hyperlink ref="F391" r:id="rId62" display="https://podminky.urs.cz/item/CS_URS_2025_01/725841332"/>
    <hyperlink ref="F394" r:id="rId63" display="https://podminky.urs.cz/item/CS_URS_2025_01/725860812"/>
    <hyperlink ref="F397" r:id="rId64" display="https://podminky.urs.cz/item/CS_URS_2025_01/725861102"/>
    <hyperlink ref="F400" r:id="rId65" display="https://podminky.urs.cz/item/CS_URS_2025_01/725865501"/>
    <hyperlink ref="F403" r:id="rId66" display="https://podminky.urs.cz/item/CS_URS_2025_01/998725203"/>
    <hyperlink ref="F407" r:id="rId67" display="https://podminky.urs.cz/item/CS_URS_2025_01/726131021"/>
    <hyperlink ref="F410" r:id="rId68" display="https://podminky.urs.cz/item/CS_URS_2025_01/726131041"/>
    <hyperlink ref="F413" r:id="rId69" display="https://podminky.urs.cz/item/CS_URS_2025_01/998726122"/>
    <hyperlink ref="F417" r:id="rId70" display="https://podminky.urs.cz/item/CS_URS_2025_01/733222302"/>
    <hyperlink ref="F420" r:id="rId71" display="https://podminky.urs.cz/item/CS_URS_2025_01/733222303"/>
    <hyperlink ref="F423" r:id="rId72" display="https://podminky.urs.cz/item/CS_URS_2025_01/733222304"/>
    <hyperlink ref="F426" r:id="rId73" display="https://podminky.urs.cz/item/CS_URS_2025_01/998733203"/>
    <hyperlink ref="F430" r:id="rId74" display="https://podminky.urs.cz/item/CS_URS_2025_01/734221682"/>
    <hyperlink ref="F433" r:id="rId75" display="https://podminky.urs.cz/item/CS_URS_2025_01/734261407"/>
    <hyperlink ref="F436" r:id="rId76" display="https://podminky.urs.cz/item/CS_URS_2025_01/998734203"/>
    <hyperlink ref="F440" r:id="rId77" display="https://podminky.urs.cz/item/CS_URS_2025_01/735151112"/>
    <hyperlink ref="F443" r:id="rId78" display="https://podminky.urs.cz/item/CS_URS_2025_01/735151132"/>
    <hyperlink ref="F446" r:id="rId79" display="https://podminky.urs.cz/item/CS_URS_2025_01/735151363"/>
    <hyperlink ref="F449" r:id="rId80" display="https://podminky.urs.cz/item/CS_URS_2025_01/735151372"/>
    <hyperlink ref="F452" r:id="rId81" display="https://podminky.urs.cz/item/CS_URS_2025_01/735151381"/>
    <hyperlink ref="F455" r:id="rId82" display="https://podminky.urs.cz/item/CS_URS_2025_01/735151475"/>
    <hyperlink ref="F458" r:id="rId83" display="https://podminky.urs.cz/item/CS_URS_2025_01/735151477"/>
    <hyperlink ref="F461" r:id="rId84" display="https://podminky.urs.cz/item/CS_URS_2025_01/735151478"/>
    <hyperlink ref="F464" r:id="rId85" display="https://podminky.urs.cz/item/CS_URS_2025_01/735151479"/>
    <hyperlink ref="F467" r:id="rId86" display="https://podminky.urs.cz/item/CS_URS_2025_01/735151480"/>
    <hyperlink ref="F470" r:id="rId87" display="https://podminky.urs.cz/item/CS_URS_2025_01/735151500"/>
    <hyperlink ref="F473" r:id="rId88" display="https://podminky.urs.cz/item/CS_URS_2025_01/735151580"/>
    <hyperlink ref="F476" r:id="rId89" display="https://podminky.urs.cz/item/CS_URS_2025_01/735151811"/>
    <hyperlink ref="F479" r:id="rId90" display="https://podminky.urs.cz/item/CS_URS_2025_01/735164273"/>
    <hyperlink ref="F482" r:id="rId91" display="https://podminky.urs.cz/item/CS_URS_2025_01/998735203"/>
    <hyperlink ref="F486" r:id="rId92" display="https://podminky.urs.cz/item/CS_URS_2025_01/763111811"/>
    <hyperlink ref="F490" r:id="rId93" display="https://podminky.urs.cz/item/CS_URS_2025_01/763122401"/>
    <hyperlink ref="F494" r:id="rId94" display="https://podminky.urs.cz/item/CS_URS_2025_01/763131451"/>
    <hyperlink ref="F500" r:id="rId95" display="https://podminky.urs.cz/item/CS_URS_2025_01/763135811"/>
    <hyperlink ref="F504" r:id="rId96" display="https://podminky.urs.cz/item/CS_URS_2025_01/763164551"/>
    <hyperlink ref="F508" r:id="rId97" display="https://podminky.urs.cz/item/CS_URS_2025_01/998763322"/>
    <hyperlink ref="F512" r:id="rId98" display="https://podminky.urs.cz/item/CS_URS_2025_01/766660001"/>
    <hyperlink ref="F519" r:id="rId99" display="https://podminky.urs.cz/item/CS_URS_2025_01/766660729"/>
    <hyperlink ref="F524" r:id="rId100" display="https://podminky.urs.cz/item/CS_URS_2025_01/766660751"/>
    <hyperlink ref="F529" r:id="rId101" display="https://podminky.urs.cz/item/CS_URS_2025_01/766691811"/>
    <hyperlink ref="F533" r:id="rId102" display="https://podminky.urs.cz/item/CS_URS_2025_01/766691914"/>
    <hyperlink ref="F536" r:id="rId103" display="https://podminky.urs.cz/item/CS_URS_2025_01/766694126"/>
    <hyperlink ref="F542" r:id="rId104" display="https://podminky.urs.cz/item/CS_URS_2025_01/766811111"/>
    <hyperlink ref="F545" r:id="rId105" display="https://podminky.urs.cz/item/CS_URS_2025_01/766811143"/>
    <hyperlink ref="F548" r:id="rId106" display="https://podminky.urs.cz/item/CS_URS_2025_01/766811151"/>
    <hyperlink ref="F551" r:id="rId107" display="https://podminky.urs.cz/item/CS_URS_2025_01/766811212"/>
    <hyperlink ref="F554" r:id="rId108" display="https://podminky.urs.cz/item/CS_URS_2025_01/766811221"/>
    <hyperlink ref="F557" r:id="rId109" display="https://podminky.urs.cz/item/CS_URS_2025_01/766811222"/>
    <hyperlink ref="F560" r:id="rId110" display="https://podminky.urs.cz/item/CS_URS_2025_01/766811223"/>
    <hyperlink ref="F563" r:id="rId111" display="https://podminky.urs.cz/item/CS_URS_2025_01/766811232"/>
    <hyperlink ref="F572" r:id="rId112" display="https://podminky.urs.cz/item/CS_URS_2025_01/998766112"/>
    <hyperlink ref="F576" r:id="rId113" display="https://podminky.urs.cz/item/CS_URS_2025_01/767620353"/>
    <hyperlink ref="F582" r:id="rId114" display="https://podminky.urs.cz/item/CS_URS_2025_01/767620354"/>
    <hyperlink ref="F591" r:id="rId115" display="https://podminky.urs.cz/item/CS_URS_2025_01/998767213"/>
    <hyperlink ref="F595" r:id="rId116" display="https://podminky.urs.cz/item/CS_URS_2025_01/771121011"/>
    <hyperlink ref="F599" r:id="rId117" display="https://podminky.urs.cz/item/CS_URS_2025_01/771121022"/>
    <hyperlink ref="F602" r:id="rId118" display="https://podminky.urs.cz/item/CS_URS_2025_01/771573810"/>
    <hyperlink ref="F606" r:id="rId119" display="https://podminky.urs.cz/item/CS_URS_2025_01/771574415"/>
    <hyperlink ref="F613" r:id="rId120" display="https://podminky.urs.cz/item/CS_URS_2025_01/771577212"/>
    <hyperlink ref="F616" r:id="rId121" display="https://podminky.urs.cz/item/CS_URS_2025_01/771591112"/>
    <hyperlink ref="F623" r:id="rId122" display="https://podminky.urs.cz/item/CS_URS_2025_01/771591115"/>
    <hyperlink ref="F626" r:id="rId123" display="https://podminky.urs.cz/item/CS_URS_2025_01/998771202"/>
    <hyperlink ref="F630" r:id="rId124" display="https://podminky.urs.cz/item/CS_URS_2025_01/781121011"/>
    <hyperlink ref="F638" r:id="rId125" display="https://podminky.urs.cz/item/CS_URS_2025_01/781131112"/>
    <hyperlink ref="F645" r:id="rId126" display="https://podminky.urs.cz/item/CS_URS_2025_01/781472215"/>
    <hyperlink ref="F656" r:id="rId127" display="https://podminky.urs.cz/item/CS_URS_2025_01/781472292"/>
    <hyperlink ref="F659" r:id="rId128" display="https://podminky.urs.cz/item/CS_URS_2025_01/781473810"/>
    <hyperlink ref="F663" r:id="rId129" display="https://podminky.urs.cz/item/CS_URS_2025_01/781492211"/>
    <hyperlink ref="F669" r:id="rId130" display="https://podminky.urs.cz/item/CS_URS_2025_01/781492251"/>
    <hyperlink ref="F675" r:id="rId131" display="https://podminky.urs.cz/item/CS_URS_2025_01/781495115"/>
    <hyperlink ref="F679" r:id="rId132" display="https://podminky.urs.cz/item/CS_URS_2025_01/998781212"/>
    <hyperlink ref="F683" r:id="rId133" display="https://podminky.urs.cz/item/CS_URS_2025_01/783301311"/>
    <hyperlink ref="F686" r:id="rId134" display="https://podminky.urs.cz/item/CS_URS_2025_01/783306801"/>
    <hyperlink ref="F690" r:id="rId135" display="https://podminky.urs.cz/item/CS_URS_2025_01/783314203"/>
    <hyperlink ref="F693" r:id="rId136" display="https://podminky.urs.cz/item/CS_URS_2025_01/783317101"/>
    <hyperlink ref="F697" r:id="rId137" display="https://podminky.urs.cz/item/CS_URS_2025_01/784111001"/>
    <hyperlink ref="F700" r:id="rId138" display="https://podminky.urs.cz/item/CS_URS_2025_01/784171101"/>
    <hyperlink ref="F706" r:id="rId139" display="https://podminky.urs.cz/item/CS_URS_2025_01/784171111"/>
    <hyperlink ref="F715" r:id="rId140" display="https://podminky.urs.cz/item/CS_URS_2025_01/784181121"/>
    <hyperlink ref="F721" r:id="rId141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1433A0-0CF2-4E88-81DC-699D240DCF7D}"/>
</file>

<file path=customXml/itemProps2.xml><?xml version="1.0" encoding="utf-8"?>
<ds:datastoreItem xmlns:ds="http://schemas.openxmlformats.org/officeDocument/2006/customXml" ds:itemID="{95E31239-D205-45A6-AB74-1BE97B044FC8}"/>
</file>

<file path=customXml/itemProps3.xml><?xml version="1.0" encoding="utf-8"?>
<ds:datastoreItem xmlns:ds="http://schemas.openxmlformats.org/officeDocument/2006/customXml" ds:itemID="{DC178CEF-D331-4B1F-9875-5DDF7EAA31F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2025-07-31T13:07:58Z</dcterms:created>
  <dcterms:modified xsi:type="dcterms:W3CDTF">2025-07-31T13:09:19Z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