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75" windowHeight="9930" activeTab="1"/>
  </bookViews>
  <sheets>
    <sheet name="Rekapitulace" sheetId="1" r:id="rId1"/>
    <sheet name="Zakázka" sheetId="2" r:id="rId2"/>
  </sheets>
  <definedNames>
    <definedName name="euroCALC">'Zakázka'!$A$5:$I$12</definedName>
    <definedName name="_xlnm.Print_Titles" localSheetId="0">'Rekapitulace'!$3:$4</definedName>
    <definedName name="_xlnm.Print_Titles" localSheetId="1">'Zakázka'!$3:$4</definedName>
  </definedNames>
  <calcPr fullCalcOnLoad="1"/>
</workbook>
</file>

<file path=xl/sharedStrings.xml><?xml version="1.0" encoding="utf-8"?>
<sst xmlns="http://schemas.openxmlformats.org/spreadsheetml/2006/main" count="34" uniqueCount="28">
  <si>
    <t>Poř.</t>
  </si>
  <si>
    <t>Kód</t>
  </si>
  <si>
    <t>Popis</t>
  </si>
  <si>
    <t>MJ</t>
  </si>
  <si>
    <t>Výměra celkem</t>
  </si>
  <si>
    <t>Cena</t>
  </si>
  <si>
    <t>DPH</t>
  </si>
  <si>
    <t>GUID</t>
  </si>
  <si>
    <t>100 00-0001</t>
  </si>
  <si>
    <t>100 00-0002</t>
  </si>
  <si>
    <t>100 00-0003</t>
  </si>
  <si>
    <t>{CF0D91FC-949E-4951-85E0-381D41D1C063}</t>
  </si>
  <si>
    <t>100 00-0004</t>
  </si>
  <si>
    <t>{721E4EC6-AEDC-4006-8B65-B8AE426D329F}</t>
  </si>
  <si>
    <t>Oddíl : Vybavení</t>
  </si>
  <si>
    <t>200 00-0001</t>
  </si>
  <si>
    <t>ks</t>
  </si>
  <si>
    <t>{2BC37E41-2880-46BB-9939-70CEAD17C6E0}</t>
  </si>
  <si>
    <t>Celkem (bez DPH)</t>
  </si>
  <si>
    <t>Celkem (včetně DPH)</t>
  </si>
  <si>
    <t>Jedn.cena</t>
  </si>
  <si>
    <t xml:space="preserve"> (oblast 018)</t>
  </si>
  <si>
    <t>Oddíl : Voltaik</t>
  </si>
  <si>
    <t>Multifunkční centrum v obci Křižovatka -Voltaik</t>
  </si>
  <si>
    <t>Dod+mtz Prefalzvoltaik PXL 68</t>
  </si>
  <si>
    <t>Dod+mtz Prefalzvoltaik PXL 136</t>
  </si>
  <si>
    <t>Dod+mtzBaterie 12V/100 Ah</t>
  </si>
  <si>
    <t>Dod+mtz Regulátor nabíjení  PL 60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</si>
</sst>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_(#,##0.00000_);[Red]\-\ #,##0.00000_);&quot;–&quot;??;_(@_)"/>
    <numFmt numFmtId="169" formatCode="_(#,##0.0_);[Red]\-\ #,##0.0_);&quot;–&quot;??;_(@_)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 CE"/>
      <family val="0"/>
    </font>
    <font>
      <b/>
      <sz val="12"/>
      <color indexed="25"/>
      <name val="Arial"/>
      <family val="2"/>
    </font>
    <font>
      <b/>
      <sz val="11"/>
      <color indexed="6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64" fontId="1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165" fontId="3" fillId="0" borderId="0" xfId="0" applyNumberFormat="1" applyFont="1" applyFill="1" applyBorder="1" applyAlignment="1">
      <alignment horizontal="right" vertical="top"/>
    </xf>
    <xf numFmtId="166" fontId="1" fillId="0" borderId="0" xfId="0" applyNumberFormat="1" applyFont="1" applyAlignment="1">
      <alignment horizontal="right" vertical="top"/>
    </xf>
    <xf numFmtId="167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vertical="top"/>
    </xf>
    <xf numFmtId="49" fontId="2" fillId="0" borderId="11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Fill="1" applyBorder="1" applyAlignment="1">
      <alignment/>
    </xf>
    <xf numFmtId="166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65" fontId="5" fillId="0" borderId="0" xfId="0" applyNumberFormat="1" applyFont="1" applyFill="1" applyBorder="1" applyAlignment="1">
      <alignment/>
    </xf>
    <xf numFmtId="166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 vertical="top" wrapText="1"/>
    </xf>
    <xf numFmtId="165" fontId="3" fillId="0" borderId="10" xfId="0" applyNumberFormat="1" applyFont="1" applyFill="1" applyBorder="1" applyAlignment="1">
      <alignment horizontal="right" vertical="top"/>
    </xf>
    <xf numFmtId="166" fontId="1" fillId="0" borderId="10" xfId="0" applyNumberFormat="1" applyFont="1" applyBorder="1" applyAlignment="1">
      <alignment horizontal="right" vertical="top"/>
    </xf>
    <xf numFmtId="167" fontId="1" fillId="0" borderId="10" xfId="0" applyNumberFormat="1" applyFont="1" applyBorder="1" applyAlignment="1">
      <alignment horizontal="right" vertical="top"/>
    </xf>
    <xf numFmtId="0" fontId="0" fillId="0" borderId="0" xfId="0" applyNumberFormat="1" applyAlignment="1">
      <alignment/>
    </xf>
    <xf numFmtId="0" fontId="4" fillId="0" borderId="12" xfId="0" applyFont="1" applyBorder="1" applyAlignment="1">
      <alignment/>
    </xf>
    <xf numFmtId="167" fontId="4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2"/>
  <sheetViews>
    <sheetView zoomScalePageLayoutView="0" workbookViewId="0" topLeftCell="C1">
      <pane ySplit="3" topLeftCell="A4" activePane="bottomLeft" state="frozen"/>
      <selection pane="topLeft" activeCell="C1" sqref="C1"/>
      <selection pane="bottomLeft" activeCell="C11" sqref="C11"/>
    </sheetView>
  </sheetViews>
  <sheetFormatPr defaultColWidth="9.140625" defaultRowHeight="12.75" outlineLevelRow="1"/>
  <cols>
    <col min="1" max="1" width="4.28125" style="0" hidden="1" customWidth="1"/>
    <col min="2" max="2" width="11.140625" style="0" hidden="1" customWidth="1"/>
    <col min="3" max="3" width="80.7109375" style="0" customWidth="1"/>
    <col min="4" max="4" width="12.8515625" style="0" customWidth="1"/>
  </cols>
  <sheetData>
    <row r="1" spans="1:4" ht="21" customHeight="1">
      <c r="A1" s="15">
        <f>IF(Zakázka!$A$1=0,"",Zakázka!$A$1)</f>
      </c>
      <c r="B1" s="16">
        <f>IF(Zakázka!$B$1=0,"",Zakázka!$B$1)</f>
      </c>
      <c r="C1" s="16" t="s">
        <v>23</v>
      </c>
      <c r="D1" s="19">
        <f>IF(Zakázka!$G$1=0,"",Zakázka!$G$1)</f>
      </c>
    </row>
    <row r="2" spans="1:4" ht="21" customHeight="1">
      <c r="A2" s="15">
        <f>IF(Zakázka!$A$2=0,"",Zakázka!$A$2)</f>
      </c>
      <c r="B2" s="16">
        <f>IF(Zakázka!$B$2=0,"",Zakázka!$B$2)</f>
      </c>
      <c r="C2" s="16" t="s">
        <v>21</v>
      </c>
      <c r="D2" s="19">
        <f>IF(Zakázka!$G$2=0,"",Zakázka!$G$2)</f>
      </c>
    </row>
    <row r="3" spans="1:4" ht="13.5" thickBot="1">
      <c r="A3" s="12" t="str">
        <f>IF(Zakázka!$A$3=0,"",Zakázka!$A$3)</f>
        <v>Poř.</v>
      </c>
      <c r="B3" s="13" t="str">
        <f>IF(Zakázka!$B$3=0,"",Zakázka!$B$3)</f>
        <v>Kód</v>
      </c>
      <c r="C3" s="13" t="str">
        <f>IF(Zakázka!$C$3=0,"",Zakázka!$C$3)</f>
        <v>Popis</v>
      </c>
      <c r="D3" s="12" t="str">
        <f>IF(Zakázka!$G$3=0,"",Zakázka!$G$3)</f>
        <v>Cena</v>
      </c>
    </row>
    <row r="4" spans="1:4" ht="12" customHeight="1">
      <c r="A4" s="2">
        <f>IF(Zakázka!$A$4=0,"",Zakázka!$A$4)</f>
      </c>
      <c r="B4" s="4">
        <f>IF(Zakázka!$B$4=0,"",Zakázka!$B$4)</f>
      </c>
      <c r="C4" s="4">
        <f>IF(Zakázka!$C$4=0,"",Zakázka!$C$4)</f>
      </c>
      <c r="D4" s="2">
        <f>IF(Zakázka!$G$4=0,"",Zakázka!$G$4)</f>
      </c>
    </row>
    <row r="5" spans="1:4" ht="21" customHeight="1">
      <c r="A5" s="15">
        <f>IF(Zakázka!$A$5=0,"",Zakázka!$A$5)</f>
      </c>
      <c r="B5" s="16">
        <f>IF(Zakázka!$B$5=0,"",Zakázka!$B$5)</f>
      </c>
      <c r="C5" s="16">
        <f>IF(Zakázka!$C$5=0,"",Zakázka!$C$5)</f>
      </c>
      <c r="D5" s="19">
        <f>IF(Zakázka!$G$5=0,"",Zakázka!$G$5)</f>
      </c>
    </row>
    <row r="6" spans="1:4" ht="20.25" customHeight="1" outlineLevel="1">
      <c r="A6" s="22">
        <f>IF(Zakázka!$A$6=0,"",Zakázka!$A$6)</f>
      </c>
      <c r="B6" s="23">
        <f>IF(Zakázka!$B$6=0,"",Zakázka!$B$6)</f>
      </c>
      <c r="C6" s="23" t="str">
        <f>IF(Zakázka!$C$6=0,"",Zakázka!$C$6)</f>
        <v>Oddíl : Voltaik</v>
      </c>
      <c r="D6" s="26">
        <f>IF(Zakázka!$G$6=0,"",Zakázka!$G$6)</f>
      </c>
    </row>
    <row r="7" spans="1:4" ht="20.25" customHeight="1" outlineLevel="1" thickBot="1">
      <c r="A7" s="22">
        <f>IF(Zakázka!$A$11=0,"",Zakázka!$A$11)</f>
      </c>
      <c r="B7" s="23">
        <f>IF(Zakázka!$B$11=0,"",Zakázka!$B$11)</f>
      </c>
      <c r="C7" s="23" t="str">
        <f>IF(Zakázka!$C$11=0,"",Zakázka!$C$11)</f>
        <v>Oddíl : Vybavení</v>
      </c>
      <c r="D7" s="26">
        <f>IF(Zakázka!$G$11=0,"",Zakázka!$G$11)</f>
      </c>
    </row>
    <row r="8" spans="1:4" s="38" customFormat="1" ht="21" customHeight="1">
      <c r="A8" s="36"/>
      <c r="B8" s="36"/>
      <c r="C8" s="36" t="s">
        <v>18</v>
      </c>
      <c r="D8" s="37">
        <f>SUM($D$5)</f>
        <v>0</v>
      </c>
    </row>
    <row r="9" spans="3:4" s="38" customFormat="1" ht="21" customHeight="1">
      <c r="C9" s="38" t="s">
        <v>6</v>
      </c>
      <c r="D9" s="19">
        <f>SUBTOTAL(9,D10:D10)</f>
        <v>0</v>
      </c>
    </row>
    <row r="10" spans="1:4" s="39" customFormat="1" ht="20.25" customHeight="1" outlineLevel="1" thickBot="1">
      <c r="A10" s="39">
        <f>SUMIF(Zakázka!H1:H12,20,Zakázka!G1:G12)</f>
        <v>0</v>
      </c>
      <c r="C10" s="39" t="str">
        <f>"DPH 20 % ze základny: "&amp;TEXT($A$10,"# ##0,00")</f>
        <v>DPH 20 % ze základny: 0,00</v>
      </c>
      <c r="D10" s="26">
        <f>$A$10*20/100</f>
        <v>0</v>
      </c>
    </row>
    <row r="11" spans="1:4" s="38" customFormat="1" ht="21" customHeight="1">
      <c r="A11" s="36"/>
      <c r="B11" s="36"/>
      <c r="C11" s="36" t="s">
        <v>19</v>
      </c>
      <c r="D11" s="37">
        <f>SUBTOTAL(9,D8:D10)</f>
        <v>0</v>
      </c>
    </row>
    <row r="12" ht="12.75">
      <c r="D12" s="35"/>
    </row>
  </sheetData>
  <sheetProtection/>
  <printOptions/>
  <pageMargins left="0.7480314960629921" right="0.3937007874015748" top="0.5905511811023623" bottom="0.7086614173228347" header="0.3937007874015748" footer="0.3937007874015748"/>
  <pageSetup fitToHeight="9999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8" sqref="E8"/>
    </sheetView>
  </sheetViews>
  <sheetFormatPr defaultColWidth="9.140625" defaultRowHeight="12.75" outlineLevelRow="2"/>
  <cols>
    <col min="1" max="1" width="4.28125" style="1" bestFit="1" customWidth="1"/>
    <col min="2" max="2" width="11.140625" style="3" bestFit="1" customWidth="1"/>
    <col min="3" max="3" width="58.7109375" style="6" customWidth="1"/>
    <col min="4" max="4" width="5.00390625" style="5" bestFit="1" customWidth="1"/>
    <col min="5" max="5" width="13.8515625" style="8" bestFit="1" customWidth="1"/>
    <col min="6" max="6" width="11.28125" style="9" bestFit="1" customWidth="1"/>
    <col min="7" max="7" width="12.8515625" style="10" bestFit="1" customWidth="1"/>
    <col min="8" max="8" width="4.421875" style="10" bestFit="1" customWidth="1"/>
    <col min="9" max="9" width="41.57421875" style="11" hidden="1" customWidth="1"/>
  </cols>
  <sheetData>
    <row r="1" spans="1:9" ht="21" customHeight="1">
      <c r="A1" s="15"/>
      <c r="B1" s="16"/>
      <c r="C1" s="16"/>
      <c r="D1" s="16"/>
      <c r="E1" s="17"/>
      <c r="F1" s="18"/>
      <c r="G1" s="19"/>
      <c r="H1" s="19"/>
      <c r="I1" s="20"/>
    </row>
    <row r="2" spans="1:9" ht="21" customHeight="1">
      <c r="A2" s="15"/>
      <c r="B2" s="16"/>
      <c r="C2" s="16"/>
      <c r="D2" s="16"/>
      <c r="E2" s="17"/>
      <c r="F2" s="18"/>
      <c r="G2" s="19"/>
      <c r="H2" s="19"/>
      <c r="I2" s="20"/>
    </row>
    <row r="3" spans="1:9" ht="13.5" thickBot="1">
      <c r="A3" s="12" t="s">
        <v>0</v>
      </c>
      <c r="B3" s="13" t="s">
        <v>1</v>
      </c>
      <c r="C3" s="13" t="s">
        <v>2</v>
      </c>
      <c r="D3" s="14" t="s">
        <v>3</v>
      </c>
      <c r="E3" s="12" t="s">
        <v>4</v>
      </c>
      <c r="F3" s="12" t="s">
        <v>20</v>
      </c>
      <c r="G3" s="12" t="s">
        <v>5</v>
      </c>
      <c r="H3" s="12" t="s">
        <v>6</v>
      </c>
      <c r="I3" s="13" t="s">
        <v>7</v>
      </c>
    </row>
    <row r="4" spans="1:9" ht="12" customHeight="1">
      <c r="A4" s="2"/>
      <c r="B4" s="4"/>
      <c r="C4" s="4"/>
      <c r="D4" s="7"/>
      <c r="E4" s="2"/>
      <c r="F4" s="2"/>
      <c r="G4" s="2"/>
      <c r="H4" s="2"/>
      <c r="I4" s="4"/>
    </row>
    <row r="5" spans="1:9" ht="21" customHeight="1">
      <c r="A5" s="15"/>
      <c r="B5" s="16"/>
      <c r="C5" s="16"/>
      <c r="D5" s="16"/>
      <c r="E5" s="17"/>
      <c r="F5" s="18"/>
      <c r="G5" s="19">
        <f>SUBTOTAL(9,G6:G12)</f>
        <v>0</v>
      </c>
      <c r="H5" s="19"/>
      <c r="I5" s="21"/>
    </row>
    <row r="6" spans="1:9" ht="20.25" customHeight="1" outlineLevel="1">
      <c r="A6" s="22"/>
      <c r="B6" s="23"/>
      <c r="C6" s="23" t="s">
        <v>22</v>
      </c>
      <c r="D6" s="23"/>
      <c r="E6" s="24"/>
      <c r="F6" s="25"/>
      <c r="G6" s="26">
        <f>SUBTOTAL(9,G7:G10)</f>
        <v>0</v>
      </c>
      <c r="H6" s="26"/>
      <c r="I6" s="27"/>
    </row>
    <row r="7" spans="1:9" ht="12.75" outlineLevel="2">
      <c r="A7" s="28">
        <v>1</v>
      </c>
      <c r="B7" s="29" t="s">
        <v>8</v>
      </c>
      <c r="C7" s="31" t="s">
        <v>24</v>
      </c>
      <c r="D7" s="30" t="s">
        <v>16</v>
      </c>
      <c r="E7" s="32">
        <v>72</v>
      </c>
      <c r="F7" s="33"/>
      <c r="G7" s="34">
        <f>E7*F7</f>
        <v>0</v>
      </c>
      <c r="H7" s="34">
        <v>20</v>
      </c>
      <c r="I7" s="11" t="s">
        <v>11</v>
      </c>
    </row>
    <row r="8" spans="1:9" ht="12.75" outlineLevel="2">
      <c r="A8" s="28">
        <v>2</v>
      </c>
      <c r="B8" s="29" t="s">
        <v>9</v>
      </c>
      <c r="C8" s="31" t="s">
        <v>25</v>
      </c>
      <c r="D8" s="30" t="s">
        <v>16</v>
      </c>
      <c r="E8" s="32">
        <v>22</v>
      </c>
      <c r="F8" s="33"/>
      <c r="G8" s="34">
        <f>E8*F8</f>
        <v>0</v>
      </c>
      <c r="H8" s="34">
        <v>20</v>
      </c>
      <c r="I8" s="11" t="s">
        <v>11</v>
      </c>
    </row>
    <row r="9" spans="1:9" ht="12.75" outlineLevel="2">
      <c r="A9" s="28">
        <v>3</v>
      </c>
      <c r="B9" s="29" t="s">
        <v>10</v>
      </c>
      <c r="C9" s="31" t="s">
        <v>26</v>
      </c>
      <c r="D9" s="30" t="s">
        <v>16</v>
      </c>
      <c r="E9" s="32">
        <v>60</v>
      </c>
      <c r="F9" s="33"/>
      <c r="G9" s="34">
        <f>E9*F9</f>
        <v>0</v>
      </c>
      <c r="H9" s="34">
        <v>20</v>
      </c>
      <c r="I9" s="11" t="s">
        <v>13</v>
      </c>
    </row>
    <row r="10" spans="1:9" ht="12.75" outlineLevel="2">
      <c r="A10" s="28">
        <v>4</v>
      </c>
      <c r="B10" s="29" t="s">
        <v>12</v>
      </c>
      <c r="C10" s="31" t="s">
        <v>27</v>
      </c>
      <c r="D10" s="30" t="s">
        <v>16</v>
      </c>
      <c r="E10" s="32">
        <v>1</v>
      </c>
      <c r="F10" s="33"/>
      <c r="G10" s="34">
        <f>E10*F10</f>
        <v>0</v>
      </c>
      <c r="H10" s="34">
        <v>20</v>
      </c>
      <c r="I10" s="11" t="s">
        <v>13</v>
      </c>
    </row>
    <row r="11" spans="1:9" ht="20.25" customHeight="1" outlineLevel="1">
      <c r="A11" s="22"/>
      <c r="B11" s="23"/>
      <c r="C11" s="23" t="s">
        <v>14</v>
      </c>
      <c r="D11" s="23"/>
      <c r="E11" s="24"/>
      <c r="F11" s="25"/>
      <c r="G11" s="26">
        <f>SUBTOTAL(9,G12:G12)</f>
        <v>0</v>
      </c>
      <c r="H11" s="26"/>
      <c r="I11" s="27"/>
    </row>
    <row r="12" spans="1:9" ht="12.75" outlineLevel="2">
      <c r="A12" s="28">
        <v>1</v>
      </c>
      <c r="B12" s="29" t="s">
        <v>15</v>
      </c>
      <c r="C12" s="31"/>
      <c r="D12" s="30"/>
      <c r="E12" s="32"/>
      <c r="F12" s="33"/>
      <c r="G12" s="34">
        <f>E12*F12</f>
        <v>0</v>
      </c>
      <c r="H12" s="34"/>
      <c r="I12" s="11" t="s">
        <v>17</v>
      </c>
    </row>
  </sheetData>
  <sheetProtection/>
  <printOptions/>
  <pageMargins left="0.7480314960629921" right="0.3937007874015748" top="0.5905511811023623" bottom="0.7086614173228347" header="0.3937007874015748" footer="0.3937007874015748"/>
  <pageSetup fitToHeight="9999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Šimková</dc:creator>
  <cp:keywords/>
  <dc:description/>
  <cp:lastModifiedBy>Tomáš Správka</cp:lastModifiedBy>
  <cp:lastPrinted>2010-01-18T13:08:21Z</cp:lastPrinted>
  <dcterms:created xsi:type="dcterms:W3CDTF">2010-01-08T07:37:14Z</dcterms:created>
  <dcterms:modified xsi:type="dcterms:W3CDTF">2012-08-07T05:28:22Z</dcterms:modified>
  <cp:category/>
  <cp:version/>
  <cp:contentType/>
  <cp:contentStatus/>
</cp:coreProperties>
</file>