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" sheetId="1" r:id="rId1"/>
    <sheet name="901" sheetId="2" r:id="rId2"/>
  </sheets>
  <definedNames/>
  <calcPr fullCalcOnLoad="1"/>
</workbook>
</file>

<file path=xl/sharedStrings.xml><?xml version="1.0" encoding="utf-8"?>
<sst xmlns="http://schemas.openxmlformats.org/spreadsheetml/2006/main" count="487" uniqueCount="272">
  <si>
    <t>ASPE 9</t>
  </si>
  <si>
    <t>Firma: Krajská správa a údržba silnic Karlovarského kraje, příspěvková organizace</t>
  </si>
  <si>
    <t>Příloha k formuláři pro ocenění nabídky</t>
  </si>
  <si>
    <t>Stavba :</t>
  </si>
  <si>
    <t>číslo a název SO:</t>
  </si>
  <si>
    <t>číslo a název rozpočtu:</t>
  </si>
  <si>
    <t>0034</t>
  </si>
  <si>
    <t>III/214 11 a III/214 9 Rekonstrukce křižovatky Cheb (okružní křižovatka)</t>
  </si>
  <si>
    <t>101</t>
  </si>
  <si>
    <t>III/214 11 a 214 9 Rekonstrukce křižovatky Cheb</t>
  </si>
  <si>
    <t>III/214 11 a III/214 9 Rekonstrukce křižovatky Cheb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</si>
  <si>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</si>
  <si>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</si>
  <si>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</si>
  <si>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</si>
  <si>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</si>
  <si>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</si>
  <si>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</si>
  <si>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</si>
  <si>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</si>
  <si>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</si>
  <si>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</si>
  <si>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</si>
  <si>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</si>
  <si>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</si>
  <si>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</si>
  <si>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</si>
  <si>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</si>
  <si>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</si>
  <si>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</si>
  <si>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</t>
  </si>
  <si>
    <t/>
  </si>
  <si>
    <t>POPLATKY ZA SKLÁDKU</t>
  </si>
  <si>
    <t xml:space="preserve">M3        </t>
  </si>
  <si>
    <t>zemina z pol.17120:  1345,572=1 345,57 [A]</t>
  </si>
  <si>
    <t>Zemní práce</t>
  </si>
  <si>
    <t>11201</t>
  </si>
  <si>
    <t>KÁCENÍ STROMŮ D KMENE DO 0,5M S ODSTRANĚNÍM PAŘEZŮ</t>
  </si>
  <si>
    <t xml:space="preserve">KUS       </t>
  </si>
  <si>
    <t>stromy, 2 x pr.0,1m, 1 x pr.0,2m, 3 x pr.0,3m:  6=6,00 [A]</t>
  </si>
  <si>
    <t>11231</t>
  </si>
  <si>
    <t>ŠTĚPKOVÁNÍ PAŘEZŮ D DO 0,5M</t>
  </si>
  <si>
    <t>11313</t>
  </si>
  <si>
    <t>ODSTRANĚNÍ KRYTU VOZOVEK A CHODNÍKŮ S ASFALTOVÝM POJIVEM
vč.odvozu na skládku s poplatkem za uložení</t>
  </si>
  <si>
    <t>z tab.kub. stmelené vrstvy V1 až V4, OK a vjezdu:  1845*0,2=369,00 [A]</t>
  </si>
  <si>
    <t>11332</t>
  </si>
  <si>
    <t>ODSTRANĚNÍ PODKLADŮ VOZOVEK A CHODNÍKŮ Z KAMENIVA NESTMELENÉHO
vč.odvozu na skládku s poplatkem za uložení</t>
  </si>
  <si>
    <t>z tab.kub.,nestmel.vrstvy V1 až V4, OK a vjezd:  683,8=683,80 [A]</t>
  </si>
  <si>
    <t>11372</t>
  </si>
  <si>
    <t>FRÉZOVÁNÍ VOZOVEK ASFALTOVÝCH
odkup zhotovitelem</t>
  </si>
  <si>
    <t>z tab.kub., V1 až V4, OK a vjezd:  1845,0*0,1=184,50 [A]
dodatečné frézování pro pojížděný ostrůvek:  14,1*0,15=2,11 [B]
Celkem: A+B=186,61 [C]</t>
  </si>
  <si>
    <t>12110</t>
  </si>
  <si>
    <t>SEJMUTÍ ORNICE NEBO LESNÍ PŮDY
s ponecháním na místě pro ohumusování</t>
  </si>
  <si>
    <t>z pozemků ZPF:  62,4=62,40 [A]</t>
  </si>
  <si>
    <t>12373</t>
  </si>
  <si>
    <t>ODKOP PRO SPOD STAVBU SILNIC A ŽELEZNIC TŘ. I
s ponecháním na místě pro potřebu násypu a dosypu</t>
  </si>
  <si>
    <t>potřeba násypu, z tab.kub.:  684,0=684,00 [A]
potřeba dosypávek, z tab.kub.:  60,9=60,90 [B]
Celkem: A+B=744,90 [C]</t>
  </si>
  <si>
    <t>12373a</t>
  </si>
  <si>
    <t>ODKOP PRO SPOD STAVBU SILNIC A ŽELEZNIC TŘ. I
vč.odvozu na skládku s poplatkem za uložení</t>
  </si>
  <si>
    <t>celkový odkop vč.aktivní zóny, z tab.kub.:  1910,4=1 910,40 [A]
odpočet potřeby pro násyp a dosyp z pol.12373:  -744,9=- 744,90 [B]
Celkem: A+B=1 165,50 [C]</t>
  </si>
  <si>
    <t>12573a</t>
  </si>
  <si>
    <t>VYKOPÁVKY ZE ZEMNÍKŮ A SKLÁDEK TŘ. I
ornice pro ohumusování vč. nákupu a dovozu</t>
  </si>
  <si>
    <t>potřeba ornice méně sejmutá ornice:  1083,6*0,1-62,4=45,96 [A]</t>
  </si>
  <si>
    <t>13273a</t>
  </si>
  <si>
    <t>HLOUBENÍ RÝH ŠÍŘ DO 2M PAŽ I NEPAŽ TŘ. I
vč.odvozu na skládku</t>
  </si>
  <si>
    <t>pro nový propust, m x m2:  23,3*4,85=113,01 [A]
pro přípojky UV:  (36,6+2,3)*1,1*1,3=55,63 [B]
pro potrubí mimo stáv.propust:  (31,0-24,5)*1,1*1,6=11,44 [C]
Celkem: A+B+C=180,08 [D]</t>
  </si>
  <si>
    <t>17110</t>
  </si>
  <si>
    <t>ULOŽENÍ SYPANINY DO NÁSYPŮ SE ZHUTNĚNÍM</t>
  </si>
  <si>
    <t>z tab.kub., násyp OK:  684,0=684,00 [A]</t>
  </si>
  <si>
    <t>17120</t>
  </si>
  <si>
    <t>ULOŽENÍ SYPANINY DO NÁSYPŮ A NA SKLÁDKY BEZ ZHUTNĚNÍ
skládka</t>
  </si>
  <si>
    <t>výměra z pol. 12373a:  1165,5=1 165,50 [A]
výměra z pol. 13273a:  180,072=180,07 [B]
Celkem: A+B=1 345,57 [C]</t>
  </si>
  <si>
    <t>17180</t>
  </si>
  <si>
    <t>ULOŽENÍ SYPANINY DO NÁSYPŮ Z NAKUPOVANÝCH MATERIÁLŮ
aktivní zóna</t>
  </si>
  <si>
    <t>z tab.kub., aktivní zóna V1 až V4 a OK:  1424,3=1 424,30 [A]</t>
  </si>
  <si>
    <t>17310</t>
  </si>
  <si>
    <t>ZEMNÍ KRAJNICE A DOSYPÁVKY SE ZHUTNĚNÍM</t>
  </si>
  <si>
    <t>z tab.kub. V1 až V4 a OK:  60,9=60,90 [A]</t>
  </si>
  <si>
    <t>17481</t>
  </si>
  <si>
    <t>ZÁSYP JAM A RÝH Z NAKUPOVANÝCH MATERIÁLŮ</t>
  </si>
  <si>
    <t>zásyp přípojek UV a potrubí od stáv.propustu: 
(36,6+2,3)*1,1*1,3-(36,6+2,3)*1,1*(1,3-0,4)=17,12 [A]
(31,0-24,5+7,3)*1,1*(1,6-0,4)=18,22 [B]
zásyp nového propustu, m x m2:
23,3*2,36=54,99 [C]
Celkem: A+B+C=90,33 [D]</t>
  </si>
  <si>
    <t>17581</t>
  </si>
  <si>
    <t>OBSYP POTRUBÍ A OBJEKTŮ Z NAKUPOVANÉHO MATERIÁLU</t>
  </si>
  <si>
    <t>pískový obsyp přípojek a části potrubí mimo stáv.propust: 
(36,6+2,3+13,8)*1,1*0,3=17,39 [A]
odpočet potrubí:  -(3,14*0,1*0,1*(36,6+2,3+13,8))=-1,65 [B]
Celkem: A+B=15,74 [C]</t>
  </si>
  <si>
    <t>18110</t>
  </si>
  <si>
    <t>ÚPRAVA PLÁNĚ SE ZHUTNĚNÍM V HORNINĚ TŘ. 1-4</t>
  </si>
  <si>
    <t xml:space="preserve">M2        </t>
  </si>
  <si>
    <t>z tab.kub.,V1 až V4, OK, vjezd u V2:  2575,7=2 575,70 [A]</t>
  </si>
  <si>
    <t>18221</t>
  </si>
  <si>
    <t>ROZPROSTŘENÍ ORNICE VE SVAHU V TL DO 0,10M</t>
  </si>
  <si>
    <t>z tab.kub., V1 až V4:  796,5=796,50 [A]</t>
  </si>
  <si>
    <t>18231</t>
  </si>
  <si>
    <t>ROZPROSTŘENÍ ORNICE V ROVINĚ V TL DO 0,10M</t>
  </si>
  <si>
    <t>z tab.kub.OK:  287,1=287,10 [A]</t>
  </si>
  <si>
    <t>18241</t>
  </si>
  <si>
    <t>m2 z pol.18221 a 18231:  796,5+287,1=1 083,60 [A]</t>
  </si>
  <si>
    <t>Základy</t>
  </si>
  <si>
    <t>21264</t>
  </si>
  <si>
    <t>TRATIVODY KOMPLET Z TRUB Z PLAST HMOT DN DO 200MM</t>
  </si>
  <si>
    <t xml:space="preserve">M         </t>
  </si>
  <si>
    <t>pro OK:  50,4=50,40 [A]
pro větev 2:  29,3+27,2=56,50 [B]
Celkem: A+B=106,90 [C]</t>
  </si>
  <si>
    <t>272324</t>
  </si>
  <si>
    <t>ZÁKLADY ZE ŽELEZOBETONU DO C25/30 (B30)
C20/25 - XO</t>
  </si>
  <si>
    <t>z tab.kub. deska prstence OK:  245,0*0,2=49,00 [A]</t>
  </si>
  <si>
    <t>272366</t>
  </si>
  <si>
    <t>VÝZTUŽ ZÁKLADŮ Z KARI SÍTÍ</t>
  </si>
  <si>
    <t xml:space="preserve">T         </t>
  </si>
  <si>
    <t>deska prstence OK:  245,0*7,9*0,001*2=3,87 [A]</t>
  </si>
  <si>
    <t>Vodorovné konstrukce</t>
  </si>
  <si>
    <t>451313</t>
  </si>
  <si>
    <t>PODKLADNÍ A VÝPLŇOVÉ VRSTVY Z PROSTÉHO BETONU C16/20 (B 20)</t>
  </si>
  <si>
    <t>vyplnění betonem ubouraného stávajícího propustu DN850:
3,14*0,425*0,425*(24,5-7,3)=9,76 [A]
odpočet vsunutého potrubí DN200:
-3,14*0,1*0,1*(24,5-7,3)=-0,54 [B]
Celkem: A+B=9,22 [C]</t>
  </si>
  <si>
    <t>451314</t>
  </si>
  <si>
    <t>PODKLADNÍ A VÝPLŇOVÉ VRSTVY Z PROSTÉHO BETONU C25/30
C25/30 - XF3</t>
  </si>
  <si>
    <t>podklad dlažby u propustu:  (26,0+41.0)*0,1=6,70 [A]
podklad dlažby u výúst.objektů:  (5,0+4,0*3)*0,1=1,70 [B]
Celkem: A+B=8,40 [C]</t>
  </si>
  <si>
    <t>45157</t>
  </si>
  <si>
    <t>PODKLADNÍ A VÝPLŇOVÉ VRSTVY Z KAMENIVA TĚŽENÉHO</t>
  </si>
  <si>
    <t>podklad dlažby u propustu:  (26,0+41,0)*0,1=6,70 [A]
podklad dlažby u výúst.objektů:  (5,0+4,0*3)*0,1=1,70 [B]
lože přípojek UV:  (36,6+2,3)*1,1*0,1=4,28 [C]
část potrubí mmimo stáv.propust:  (31,0-17,2)*1,1*0,1=1,52 [D]
Celkem: A+B+C+D=14,20 [E]</t>
  </si>
  <si>
    <t>465512</t>
  </si>
  <si>
    <t>DLAŽBY Z LOMOVÉHO KAMENE NA MC</t>
  </si>
  <si>
    <t>dlažba u propustů:  (26,0+41,0)*0,2=13,40 [A]
dlažba u výúst.objektů:  (5,0+4,0*3)*0,2=3,40 [B]
Celkem: A+B=16,80 [C]</t>
  </si>
  <si>
    <t>Komunikace</t>
  </si>
  <si>
    <t>56310</t>
  </si>
  <si>
    <t>VOZOVKOVÉ VRSTVY Z MECHANICKY ZPEVNĚNÉHO KAMENIVA
tl. 170mm</t>
  </si>
  <si>
    <t>z tab.kub., V1 až V4 a OK:  1894,1*0,17=322,00 [A]</t>
  </si>
  <si>
    <t>56330</t>
  </si>
  <si>
    <t>VOZOVKOVÉ VRSTVY ZE ŠTĚRKODRTI</t>
  </si>
  <si>
    <t>fr. 0/32, z tab.kub., V1 až V4, OK a vjezd V2:  583,4=583,40 [A]
fr. 8/16, zvýšený ostrůvek V1 + V3 + V4:  (47,3+63,3+35,3)*0,16=23,34 [B]
Celkem: A+B=606,74 [C]</t>
  </si>
  <si>
    <t>56933</t>
  </si>
  <si>
    <t>ZPEVNĚNÍ KRAJNIC ZE ŠTĚRKODRTI TL. DO 150MM</t>
  </si>
  <si>
    <t>z tab.kub.:  326,1=326,10 [A]</t>
  </si>
  <si>
    <t>572121</t>
  </si>
  <si>
    <t>INFILTRAČNÍ POSTŘIK ASFALTOVÝ DO 1,0KG/M2
PIA 0,8 kg/m2</t>
  </si>
  <si>
    <t>z tab.kub., V1 až V4 a OK:  1894,1=1 894,10 [A]</t>
  </si>
  <si>
    <t>572214</t>
  </si>
  <si>
    <t>SPOJOVACÍ POSTŘIK Z MODIFIK EMULZE DO 0,5KG/M2
0,25 kg/m2</t>
  </si>
  <si>
    <t>2 x postřik, z tab.kub., V1 až V4 a OK:  1710,4+1733,2=3 443,60 [A]</t>
  </si>
  <si>
    <t>574131</t>
  </si>
  <si>
    <t>z tab.kub., V1 až V4 a OK:  1685,1=1 685,10 [A]</t>
  </si>
  <si>
    <t>574151</t>
  </si>
  <si>
    <t>ASFALTOVÝ BETON TŘ.I TL. 60MM - ACL 16+
ložná vrstva</t>
  </si>
  <si>
    <t>z tab.kub., V1 až V4 a OK:  1710,4=1 710,40 [A]</t>
  </si>
  <si>
    <t>574611</t>
  </si>
  <si>
    <t>OBALOVANÉ KAMENIVO TŘ.I TL. 50MM - ACP 16+
podkladní vrstva</t>
  </si>
  <si>
    <t>z tab.kub., V1 až V4 a OK:  1676=1 676,00 [A]</t>
  </si>
  <si>
    <t>58212</t>
  </si>
  <si>
    <t>DLÁŽDĚNÉ KRYTY Z VELKÝCH KOSTEK DO LOŽE Z MC
kamenná kostka 150/150 mm</t>
  </si>
  <si>
    <t>z tab.kub., prstenec OK + pojížděný ostrůvek:  245,0+14,1=259,10 [A]</t>
  </si>
  <si>
    <t>58221</t>
  </si>
  <si>
    <t>DLÁŽDĚNÉ KRYTY Z DROBNÝCH KOSTEK DO LOŽE Z KAMENIVA
kamenná kostka 100/100 mm</t>
  </si>
  <si>
    <t>z tab. kub., zvýšený ostrůvek V1, V3 a V4:  145,9=145,90 [A]</t>
  </si>
  <si>
    <t>Úpravy povrchů, podlahy, výplně otvorů</t>
  </si>
  <si>
    <t>631451a</t>
  </si>
  <si>
    <t>CEMENTOVÝ POTĚR TL DO 50MM BEZ VLOŽKY</t>
  </si>
  <si>
    <t>z tab.kub., prstenec OK:  245,0=245,00 [A]
z tab.kub., pojížděný ostrůvek:  14,1=14,10 [B]
Celkem: A+B=259,10 [C]</t>
  </si>
  <si>
    <t>Přidružená stavební výroba</t>
  </si>
  <si>
    <t>742812a</t>
  </si>
  <si>
    <t>PŘELOŽENÍ STRANOVÉ SDĚLOVACÍHO KABELU DO KABELOVÉHO LOŽE
POZOR: Práce bude provedena až na základě rozhodnutí TDI</t>
  </si>
  <si>
    <t>stranové přeložení sdělovacího kabelu, odhad:  30=30,00 [A]</t>
  </si>
  <si>
    <t>Potrubí</t>
  </si>
  <si>
    <t>87434</t>
  </si>
  <si>
    <t>POTRUBÍ Z TRUB PLASTOVÝCH ODPADNÍCH DN DO 200MM
PP DN200</t>
  </si>
  <si>
    <t xml:space="preserve">přípojky UV:  36,6+2,3=38,90 [A]
potrubí do stávajícího propustu:  31,0=31,00 [B]
Celkem: A+B=69,90 [C]  </t>
  </si>
  <si>
    <t>87634</t>
  </si>
  <si>
    <t>CHRÁNIČKY Z TRUB PLASTOVÝCH DN DO 200MM</t>
  </si>
  <si>
    <t>chráničky:  13,1*4=52,40 [A]</t>
  </si>
  <si>
    <t>89536</t>
  </si>
  <si>
    <t>DRENÁŽNÍ VÝUSŤ Z PROST BETONU</t>
  </si>
  <si>
    <t>vyústění přípojky, trativodu a potrubí ve stáv.propustu:  1+2+1=4,00 [A]</t>
  </si>
  <si>
    <t>89712</t>
  </si>
  <si>
    <t>VPUSŤ KANALIZAČNÍ ULIČNÍ KOMPLETNÍ Z BETONOVÝCH DÍLCŮ</t>
  </si>
  <si>
    <t>899524</t>
  </si>
  <si>
    <t>OBETONOVÁNÍ POTRUBÍ Z PROSTÉHO BETONU DO C25/30 (B30)
C25/30 - XF3</t>
  </si>
  <si>
    <t>obetonování nového propustu, m x m2:  20,0*1,04=20,80 [A]</t>
  </si>
  <si>
    <t>Ostatní konstrukce a práce</t>
  </si>
  <si>
    <t>9</t>
  </si>
  <si>
    <t>911312</t>
  </si>
  <si>
    <t>OCELOVÉ SILNIČNÍ SVODIDLO JEDNOSTRANNÉ SLOUPKY DO 2M POZINK</t>
  </si>
  <si>
    <t>naběh:  4=4,00 [A]</t>
  </si>
  <si>
    <t>914131</t>
  </si>
  <si>
    <t>DOPRAVNÍ ZNAČKY ZÁKLADNÍ VELIKOSTI OCELOVÉ FÓLIE TŘ 2 - DODÁVKA A MONTÁŽ</t>
  </si>
  <si>
    <t xml:space="preserve">trvalé dopravní značení:  
A4:  4=4,00 [A]
C1:  4=4,00 [B]
C4a:  3=3,00 [C]
P4:  4=4,00 [D]
IS2c:  1=1,00 [E]
IS3c:  3=3,00 [F]
IS5:  1=1,00 [G]
Z3:  4=4,00 [H]
Z4b ( na sloupku s C4a):  3=3,00 [I]
Celkem: A+B+C+D+E+F+G+H+I=27,00 [J] </t>
  </si>
  <si>
    <t>914531</t>
  </si>
  <si>
    <t>DOPRAV ZNAČ VELKOPLOŠ OCEL LAMELY FÓLIE TŘ 3 - DOD A MONT</t>
  </si>
  <si>
    <t>4 tabule IS 9b:  3,5*2,5*4=35,00 [A]</t>
  </si>
  <si>
    <t>914921</t>
  </si>
  <si>
    <t>SLOUPKY A STOJKY DOPRAVNÍCH ZNAČEK Z OCEL TRUBEK DO PATKY - DODÁVKA A MONTÁŽ
vč.povrchové úpravy</t>
  </si>
  <si>
    <t>pro normál.DZ:  19=19,00 [A]</t>
  </si>
  <si>
    <t>914981</t>
  </si>
  <si>
    <t>SLOUPKY A STOJKY DZ Z PŘÍHRAD KONSTR DOD A MONTÁŽ</t>
  </si>
  <si>
    <t xml:space="preserve">pro IS 9b, 2 stojky/1 tabuli:   4*2=8,00 [A] </t>
  </si>
  <si>
    <t>915111</t>
  </si>
  <si>
    <t>VODOROVNÉ DOPRAVNÍ ZNAČENÍ BARVOU HLADKÉ - DODÁVKA A POKLÁDKA</t>
  </si>
  <si>
    <t xml:space="preserve">V4/0,25:  410*0,25=102,50 [A]
V2b 1,5/1,5/0,25:  56/2*0,25=7,00 [B]
V2b 1,5/1,5/0,125:  20/2*0,125=1,25 [C]
V1a/0,125:  84*0,125=10,50 [D]
V13:  (22+18)*2,5*0,5*0,5*2=50,00 [E] 
Celkem: A+B+C+D+E=171,25 [F] </t>
  </si>
  <si>
    <t>915211</t>
  </si>
  <si>
    <t>VODOROVNÉ DOPRAVNÍ ZNAČENÍ PLASTEM HLADKÉ - DODÁVKA A POKLÁDKA</t>
  </si>
  <si>
    <t>V4/0,25:  410*0,25=102,50 [A]
V2b 1,5/1,5/0,25:  56/2*0,25=7,00 [B]
V2b 1,5/1,5/0,125:  20/2*0,125=1,25 [C]
V1a/0,125:  84*0,125=10,50 [D]
Celkem: A+B+C+D=121,25 [E]</t>
  </si>
  <si>
    <t>91722</t>
  </si>
  <si>
    <t>CHODNÍKOVÉ OBRUBY Z BETONOVÝCH OBRUBNÍKŮ
150/250</t>
  </si>
  <si>
    <t>z tab.kub.:  98,5=98,50 [A]</t>
  </si>
  <si>
    <t>91742</t>
  </si>
  <si>
    <t>CHODNÍKOVÉ OBRUBY Z KAMENNÝCH OBRUBNÍKŮ
150/250</t>
  </si>
  <si>
    <t>z tab.kub.:  87,5=87,50 [A]</t>
  </si>
  <si>
    <t>91742a</t>
  </si>
  <si>
    <t>CHODNÍKOVÉ OBRUBY Z KAMENNÝCH OBRUBNÍKŮ
zkoseny 150/250</t>
  </si>
  <si>
    <t>z tab.kub.:  91,1=91,10 [A]</t>
  </si>
  <si>
    <t>918371a</t>
  </si>
  <si>
    <t>PROPUSTY Z TRUB DN 1000MM
8 x ŽB roura hrdlová patková 1000/2500 + 1 x ŽB roura vtoková šikmá 1000/1650 + 1 x ŽB roura výtoková šikmá 1000/1650, vč.podklad.betonu  tl. 0,3m a štěrkopísku tl. 0,1m</t>
  </si>
  <si>
    <t>nový propust:  23,3=23,30 [A]</t>
  </si>
  <si>
    <t>935212</t>
  </si>
  <si>
    <t>PŘÍKOPOVÉ ŽLABY Z BETON TVÁRNIC ŠÍŘ DO 600MM DO BETONU TL 100MM</t>
  </si>
  <si>
    <t>z tab.kub.:  252,7=252,70 [A]</t>
  </si>
  <si>
    <t>966821</t>
  </si>
  <si>
    <t>ODSTRANĚNÍ SILNIČNÍHO SVODIDLA OCELOVÉHO</t>
  </si>
  <si>
    <t>z tab.kub.:  191,7=191,70 [A]</t>
  </si>
  <si>
    <t>96689a</t>
  </si>
  <si>
    <t>ODSTRANĚNÍ STÁV. DOPRAV. ZNAČKY
vč.odvozu</t>
  </si>
  <si>
    <t>P1:  2=2,00 [A]
P6:  2=2,00 [B]
IS3a:  3=3,00 [C]
IS3c:  7=7,00 [D]
IS3d:  2=2,00 [E]
IS5:  2=2,00 [F]
Celkem: A+B+C+D+E+F=18,00 [G]</t>
  </si>
  <si>
    <t>96716</t>
  </si>
  <si>
    <t>VYBOURÁNÍ ČÁSTÍ KONSTRUKCÍ ŽELEZOBET
vč.odvozu na skládku s poplatkem za uložení</t>
  </si>
  <si>
    <t>čela stáv.propustu:  (5,7+5,3)*0,85*1,42=13,28 [A]
ubourání 7,3m stáv.obeton.propustu DN850:  7,3*1,5*1,7=18,61 [B]
odpočet potrubí:  -(3,14*0,425*0,425*(0,85+7,3+0,85))=-5,10 [C]
Celkem: A+B+C=26,79 [D]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</si>
  <si>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</si>
  <si>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</si>
  <si>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</si>
  <si>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</si>
  <si>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</si>
  <si>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</si>
  <si>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</si>
  <si>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901</t>
  </si>
  <si>
    <t>DIO</t>
  </si>
  <si>
    <t>02720</t>
  </si>
  <si>
    <t>POMOC PRÁCE ZŘÍZ NEBO ZAJIŠŤ REGULACI A OCHRANU DOPRAVY
náklady na přemístění dočasného dopravního značení v 1. až 5. etapě postupu výstavby OK</t>
  </si>
  <si>
    <t xml:space="preserve">KČ        </t>
  </si>
  <si>
    <t xml:space="preserve">odstranění vyrovnávek:  13,5=13,50 [A] </t>
  </si>
  <si>
    <t>574601</t>
  </si>
  <si>
    <t>OBALOVANÉ KAMENIVO TŘ.I - ACP 16+
provizorní vyrovnávací vrstva při výstavbě</t>
  </si>
  <si>
    <t>v 1.et. + 2.et. + 3.et. + 4.et. v tl.0,15m:  (15+25+25+25)*0,15=13,50 [A]</t>
  </si>
  <si>
    <t>914134</t>
  </si>
  <si>
    <t>DOPRAV ZNAČKY ZÁKLAD VEL OCEL FÓLIE TŘ 2 - DOD, MONT, DEMONT
obratovost 25%, případně pronájem</t>
  </si>
  <si>
    <t xml:space="preserve">A10:  3=3,00 [A]
A15:  4=4,00 [B]
B1:    2=2,00 [C]
B20a(50):  4=4,00 [D]
B20a(70):  3=3,00 [E]
B21a:  3=3,00 [F]
B24a:  1=1,00 [G]
B24b:  1=1,00 [H]
B26:    3=3,00 [I]
E3a (1x100m, 3x400m, 3x600m):  7=7,00 [J]
E13 (mimo vozidel stavby):  2=2,00 [K]
P6:  1=1,00 [L]
P7:  1=1,00 [M]
P8:  1=1,00 [N]
IP10a:  1=1,00 [O]
IP10b:  1=1,00 [P]
Celkem: A+B+C+D+E+F+G+H+I+J+K+L+M+N+O+P=38,00 [Q]  </t>
  </si>
  <si>
    <t>914954</t>
  </si>
  <si>
    <t>SLOUP A STOJKY DZ Z JÄKL PROF S PŘENOS PODST DOD,MONT,DEMON
obratovost 25%, případně pronájem</t>
  </si>
  <si>
    <t>pro DZ:  29=29,00 [A]</t>
  </si>
  <si>
    <t>915321</t>
  </si>
  <si>
    <t>VODOR DOPRAV ZNAČ Z FÓLIE DOČAS ODSTRANITEL - DOD A POKLÁDKA</t>
  </si>
  <si>
    <t>V5:  3,0*0,5*4=6,00 [A]</t>
  </si>
  <si>
    <t>915322</t>
  </si>
  <si>
    <t>VODOR DOPRAV ZNAČ Z FÓLIE DOČAS ODSTRANITEL - ODSTRANĚNÍ</t>
  </si>
  <si>
    <t>V5:  6,0=6,00 [A]</t>
  </si>
  <si>
    <t>916114</t>
  </si>
  <si>
    <t>DOPRAV SVĚTLO VÝSTRAŽ SAMOSTATNÉ - DOD, MONTÁŽ, DEMONTÁŽ
vč.napájecího zdroje (i rezervního)
pořízení, případně pronájem</t>
  </si>
  <si>
    <t>na A15:  4=4,00 [A]</t>
  </si>
  <si>
    <t>916124</t>
  </si>
  <si>
    <t>DOPRAV SVĚTLO VÝSTRAŽ SOUPRAVA 3 KS - DOD, MONTÁŽ, DEMONTÁŽ
vč.napájecího zdroje (i rezervního)
pořízení, případně pronájem</t>
  </si>
  <si>
    <t>na Z2:  3=3,00 [A]</t>
  </si>
  <si>
    <t>916134</t>
  </si>
  <si>
    <t>DOPRAV SVĚTLO VÝSTRAŽ SOUPRAVA 5 KS - DOD, MONTÁŽ, DEMONTÁŽ
vč.napájecího zdroje (i rezervního)
pořízení, případně pronájem</t>
  </si>
  <si>
    <t>na Z4:  1=1,00 [A]</t>
  </si>
  <si>
    <t>916154a</t>
  </si>
  <si>
    <t>SEMAFOROVÁ PŘENOSNÁ SOUPRAVA - DODÁVKA, MONTÁŽ, DEMONTÁŽ
souprava 3 semaforů vč.napájecího zdroje (i rezervního)
pořízení, případně pronájem</t>
  </si>
  <si>
    <t>916324</t>
  </si>
  <si>
    <t>DOPRAVNÍ ZÁBRANY Z2 S FÓLIÍ TŘ 2 - DOD, MONTÁŽ, DEMONTÁŽ
obratovost 25%, případně pronájem</t>
  </si>
  <si>
    <t>Z2:  3=3,00 [A]</t>
  </si>
  <si>
    <t>916364</t>
  </si>
  <si>
    <t>SMĚROVACÍ DESKY Z4 OBOUSTR S FÓLIÍ TŘ 2 - DOD, MONT, DEMONT
obratovost 25%, případně pronájem</t>
  </si>
  <si>
    <t>Z4a:  31=31,00 [A]</t>
  </si>
  <si>
    <t>916714</t>
  </si>
  <si>
    <t>UPEVŇOVACÍ KONSTR - PODKLAD DESKA DO 20KG - DOD,MONT,DEMONT
obratovost 25%, případně pronájem</t>
  </si>
  <si>
    <t>pro Z4:  31=31,00 [A]</t>
  </si>
  <si>
    <r>
      <t xml:space="preserve">ASFALTOVÝ BETON TŘ.I TL. 40MM - SMA 11 S </t>
    </r>
    <r>
      <rPr>
        <b/>
        <sz val="10"/>
        <rFont val="Arial"/>
        <family val="2"/>
      </rPr>
      <t>(změna oproti PD)</t>
    </r>
    <r>
      <rPr>
        <sz val="10"/>
        <rFont val="Arial"/>
        <family val="0"/>
      </rPr>
      <t xml:space="preserve">
obrusná vrstva</t>
    </r>
  </si>
  <si>
    <t>STAVBA 1</t>
  </si>
  <si>
    <t xml:space="preserve">ZALOŽENÍ TRÁVNÍKU RUČNÍM VÝSEVEM, VČ. OŠETŘOVÁNÍ A ZALÉVÁNÍ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</si>
</sst>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0"/>
  <sheetViews>
    <sheetView tabSelected="1" zoomScalePageLayoutView="0" workbookViewId="0" topLeftCell="A1">
      <pane ySplit="14" topLeftCell="A138" activePane="bottomLeft" state="frozen"/>
      <selection pane="topLeft" activeCell="A1" sqref="A1"/>
      <selection pane="bottomLeft" activeCell="D6" sqref="D6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2" spans="1:8" ht="32.25" customHeight="1">
      <c r="A2" s="15" t="s">
        <v>270</v>
      </c>
      <c r="B2" s="13"/>
      <c r="C2" s="13"/>
      <c r="D2" s="13"/>
      <c r="E2" s="13"/>
      <c r="F2" s="13"/>
      <c r="G2" s="13"/>
      <c r="H2" s="13"/>
    </row>
    <row r="5" spans="1:3" ht="12.75" customHeight="1">
      <c r="A5" s="1" t="s">
        <v>0</v>
      </c>
      <c r="C5" t="s">
        <v>1</v>
      </c>
    </row>
    <row r="6" ht="12.75" customHeight="1">
      <c r="C6" s="2" t="s">
        <v>2</v>
      </c>
    </row>
    <row r="8" spans="1:5" ht="12.75" customHeight="1">
      <c r="A8" t="s">
        <v>3</v>
      </c>
      <c r="C8" s="1" t="s">
        <v>6</v>
      </c>
      <c r="D8" s="1" t="s">
        <v>7</v>
      </c>
      <c r="E8" s="1"/>
    </row>
    <row r="9" spans="1:5" ht="12.75" customHeight="1">
      <c r="A9" t="s">
        <v>4</v>
      </c>
      <c r="C9" s="1" t="s">
        <v>8</v>
      </c>
      <c r="D9" s="1" t="s">
        <v>9</v>
      </c>
      <c r="E9" s="1"/>
    </row>
    <row r="10" spans="1:5" ht="12.75" customHeight="1">
      <c r="A10" t="s">
        <v>5</v>
      </c>
      <c r="C10" s="1" t="s">
        <v>8</v>
      </c>
      <c r="D10" s="1" t="s">
        <v>10</v>
      </c>
      <c r="E10" s="1"/>
    </row>
    <row r="11" spans="3:5" ht="12.75" customHeight="1">
      <c r="C11" s="1"/>
      <c r="D11" s="1"/>
      <c r="E11" s="1"/>
    </row>
    <row r="12" spans="1:8" ht="12.75" customHeight="1">
      <c r="A12" s="14" t="s">
        <v>11</v>
      </c>
      <c r="B12" s="14" t="s">
        <v>13</v>
      </c>
      <c r="C12" s="14" t="s">
        <v>14</v>
      </c>
      <c r="D12" s="14" t="s">
        <v>15</v>
      </c>
      <c r="E12" s="14" t="s">
        <v>16</v>
      </c>
      <c r="F12" s="14" t="s">
        <v>17</v>
      </c>
      <c r="G12" s="14" t="s">
        <v>18</v>
      </c>
      <c r="H12" s="14"/>
    </row>
    <row r="13" spans="1:8" ht="14.25">
      <c r="A13" s="14"/>
      <c r="B13" s="14"/>
      <c r="C13" s="14"/>
      <c r="D13" s="14"/>
      <c r="E13" s="14"/>
      <c r="F13" s="14"/>
      <c r="G13" s="3" t="s">
        <v>19</v>
      </c>
      <c r="H13" s="3" t="s">
        <v>20</v>
      </c>
    </row>
    <row r="14" spans="1:8" ht="14.25">
      <c r="A14" s="3" t="s">
        <v>12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</row>
    <row r="15" spans="1:8" ht="12.75" customHeight="1">
      <c r="A15" s="4"/>
      <c r="B15" s="4"/>
      <c r="C15" s="4" t="s">
        <v>29</v>
      </c>
      <c r="D15" s="4" t="s">
        <v>28</v>
      </c>
      <c r="E15" s="4"/>
      <c r="F15" s="6"/>
      <c r="G15" s="4"/>
      <c r="H15" s="6"/>
    </row>
    <row r="16" spans="1:8" ht="12.75">
      <c r="A16" s="8">
        <v>1</v>
      </c>
      <c r="B16" s="8" t="s">
        <v>30</v>
      </c>
      <c r="C16" s="8" t="s">
        <v>31</v>
      </c>
      <c r="D16" s="8" t="s">
        <v>32</v>
      </c>
      <c r="E16" s="8" t="s">
        <v>33</v>
      </c>
      <c r="F16" s="5">
        <v>1345.57</v>
      </c>
      <c r="G16" s="7"/>
      <c r="H16" s="5">
        <f>ROUND((G16*F16),2)</f>
        <v>0</v>
      </c>
    </row>
    <row r="17" ht="12.75">
      <c r="D17" s="9" t="s">
        <v>34</v>
      </c>
    </row>
    <row r="18" spans="1:16" ht="12.75" customHeight="1">
      <c r="A18" s="10"/>
      <c r="B18" s="10"/>
      <c r="C18" s="10" t="s">
        <v>29</v>
      </c>
      <c r="D18" s="10" t="s">
        <v>28</v>
      </c>
      <c r="E18" s="10"/>
      <c r="F18" s="10"/>
      <c r="G18" s="10"/>
      <c r="H18" s="10">
        <f>SUM(H16:H17)</f>
        <v>0</v>
      </c>
      <c r="P18">
        <f>SUM(P16:P17)</f>
        <v>0</v>
      </c>
    </row>
    <row r="20" spans="1:8" ht="12.75" customHeight="1">
      <c r="A20" s="4"/>
      <c r="B20" s="4"/>
      <c r="C20" s="4" t="s">
        <v>12</v>
      </c>
      <c r="D20" s="4" t="s">
        <v>35</v>
      </c>
      <c r="E20" s="4"/>
      <c r="F20" s="6"/>
      <c r="G20" s="4"/>
      <c r="H20" s="6"/>
    </row>
    <row r="21" spans="1:8" ht="12.75">
      <c r="A21" s="8">
        <v>2</v>
      </c>
      <c r="B21" s="8" t="s">
        <v>36</v>
      </c>
      <c r="C21" s="8" t="s">
        <v>31</v>
      </c>
      <c r="D21" s="8" t="s">
        <v>37</v>
      </c>
      <c r="E21" s="8" t="s">
        <v>38</v>
      </c>
      <c r="F21" s="5">
        <v>6</v>
      </c>
      <c r="G21" s="7"/>
      <c r="H21" s="5">
        <f>ROUND((G21*F21),2)</f>
        <v>0</v>
      </c>
    </row>
    <row r="22" ht="12.75">
      <c r="D22" s="9" t="s">
        <v>39</v>
      </c>
    </row>
    <row r="23" spans="1:8" ht="12.75">
      <c r="A23" s="8">
        <v>3</v>
      </c>
      <c r="B23" s="8" t="s">
        <v>40</v>
      </c>
      <c r="C23" s="8" t="s">
        <v>31</v>
      </c>
      <c r="D23" s="8" t="s">
        <v>41</v>
      </c>
      <c r="E23" s="8" t="s">
        <v>38</v>
      </c>
      <c r="F23" s="5">
        <v>6</v>
      </c>
      <c r="G23" s="7"/>
      <c r="H23" s="5">
        <f>ROUND((G23*F23),2)</f>
        <v>0</v>
      </c>
    </row>
    <row r="24" spans="1:8" ht="25.5">
      <c r="A24" s="8">
        <v>4</v>
      </c>
      <c r="B24" s="8" t="s">
        <v>42</v>
      </c>
      <c r="C24" s="8" t="s">
        <v>31</v>
      </c>
      <c r="D24" s="8" t="s">
        <v>43</v>
      </c>
      <c r="E24" s="8" t="s">
        <v>33</v>
      </c>
      <c r="F24" s="5">
        <v>369</v>
      </c>
      <c r="G24" s="7"/>
      <c r="H24" s="5">
        <f>ROUND((G24*F24),2)</f>
        <v>0</v>
      </c>
    </row>
    <row r="25" ht="12.75">
      <c r="D25" s="9" t="s">
        <v>44</v>
      </c>
    </row>
    <row r="26" spans="1:8" ht="25.5">
      <c r="A26" s="8">
        <v>5</v>
      </c>
      <c r="B26" s="8" t="s">
        <v>45</v>
      </c>
      <c r="C26" s="8" t="s">
        <v>31</v>
      </c>
      <c r="D26" s="8" t="s">
        <v>46</v>
      </c>
      <c r="E26" s="8" t="s">
        <v>33</v>
      </c>
      <c r="F26" s="5">
        <v>683.8</v>
      </c>
      <c r="G26" s="7"/>
      <c r="H26" s="5">
        <f>ROUND((G26*F26),2)</f>
        <v>0</v>
      </c>
    </row>
    <row r="27" ht="12.75">
      <c r="D27" s="9" t="s">
        <v>47</v>
      </c>
    </row>
    <row r="28" spans="1:8" ht="25.5">
      <c r="A28" s="8">
        <v>6</v>
      </c>
      <c r="B28" s="8" t="s">
        <v>48</v>
      </c>
      <c r="C28" s="8" t="s">
        <v>31</v>
      </c>
      <c r="D28" s="8" t="s">
        <v>49</v>
      </c>
      <c r="E28" s="8" t="s">
        <v>33</v>
      </c>
      <c r="F28" s="5">
        <v>186.62</v>
      </c>
      <c r="G28" s="7"/>
      <c r="H28" s="5">
        <f>ROUND((G28*F28),2)</f>
        <v>0</v>
      </c>
    </row>
    <row r="29" ht="38.25">
      <c r="D29" s="9" t="s">
        <v>50</v>
      </c>
    </row>
    <row r="30" spans="1:8" ht="25.5">
      <c r="A30" s="8">
        <v>7</v>
      </c>
      <c r="B30" s="8" t="s">
        <v>51</v>
      </c>
      <c r="C30" s="8" t="s">
        <v>31</v>
      </c>
      <c r="D30" s="8" t="s">
        <v>52</v>
      </c>
      <c r="E30" s="8" t="s">
        <v>33</v>
      </c>
      <c r="F30" s="5">
        <v>62.4</v>
      </c>
      <c r="G30" s="7"/>
      <c r="H30" s="5">
        <f>ROUND((G30*F30),2)</f>
        <v>0</v>
      </c>
    </row>
    <row r="31" ht="12.75">
      <c r="D31" s="9" t="s">
        <v>53</v>
      </c>
    </row>
    <row r="32" spans="1:8" ht="25.5">
      <c r="A32" s="8">
        <v>8</v>
      </c>
      <c r="B32" s="8" t="s">
        <v>54</v>
      </c>
      <c r="C32" s="8" t="s">
        <v>31</v>
      </c>
      <c r="D32" s="8" t="s">
        <v>55</v>
      </c>
      <c r="E32" s="8" t="s">
        <v>33</v>
      </c>
      <c r="F32" s="5">
        <v>744.9</v>
      </c>
      <c r="G32" s="7"/>
      <c r="H32" s="5">
        <f>ROUND((G32*F32),2)</f>
        <v>0</v>
      </c>
    </row>
    <row r="33" ht="38.25">
      <c r="D33" s="9" t="s">
        <v>56</v>
      </c>
    </row>
    <row r="34" spans="1:8" ht="25.5">
      <c r="A34" s="8">
        <v>9</v>
      </c>
      <c r="B34" s="8" t="s">
        <v>57</v>
      </c>
      <c r="C34" s="8" t="s">
        <v>31</v>
      </c>
      <c r="D34" s="8" t="s">
        <v>58</v>
      </c>
      <c r="E34" s="8" t="s">
        <v>33</v>
      </c>
      <c r="F34" s="5">
        <v>1165.5</v>
      </c>
      <c r="G34" s="7"/>
      <c r="H34" s="5">
        <f>ROUND((G34*F34),2)</f>
        <v>0</v>
      </c>
    </row>
    <row r="35" ht="38.25">
      <c r="D35" s="9" t="s">
        <v>59</v>
      </c>
    </row>
    <row r="36" spans="1:8" ht="25.5">
      <c r="A36" s="8">
        <v>10</v>
      </c>
      <c r="B36" s="8" t="s">
        <v>60</v>
      </c>
      <c r="C36" s="8" t="s">
        <v>31</v>
      </c>
      <c r="D36" s="8" t="s">
        <v>61</v>
      </c>
      <c r="E36" s="8" t="s">
        <v>33</v>
      </c>
      <c r="F36" s="5">
        <v>45.96</v>
      </c>
      <c r="G36" s="7"/>
      <c r="H36" s="5">
        <f>ROUND((G36*F36),2)</f>
        <v>0</v>
      </c>
    </row>
    <row r="37" ht="12.75">
      <c r="D37" s="9" t="s">
        <v>62</v>
      </c>
    </row>
    <row r="38" spans="1:8" ht="25.5">
      <c r="A38" s="8">
        <v>11</v>
      </c>
      <c r="B38" s="8" t="s">
        <v>63</v>
      </c>
      <c r="C38" s="8" t="s">
        <v>31</v>
      </c>
      <c r="D38" s="8" t="s">
        <v>64</v>
      </c>
      <c r="E38" s="8" t="s">
        <v>33</v>
      </c>
      <c r="F38" s="5">
        <v>180.07</v>
      </c>
      <c r="G38" s="7"/>
      <c r="H38" s="5">
        <f>ROUND((G38*F38),2)</f>
        <v>0</v>
      </c>
    </row>
    <row r="39" ht="51">
      <c r="D39" s="9" t="s">
        <v>65</v>
      </c>
    </row>
    <row r="40" spans="1:8" ht="12.75">
      <c r="A40" s="8">
        <v>12</v>
      </c>
      <c r="B40" s="8" t="s">
        <v>66</v>
      </c>
      <c r="C40" s="8" t="s">
        <v>31</v>
      </c>
      <c r="D40" s="8" t="s">
        <v>67</v>
      </c>
      <c r="E40" s="8" t="s">
        <v>33</v>
      </c>
      <c r="F40" s="5">
        <v>684</v>
      </c>
      <c r="G40" s="7"/>
      <c r="H40" s="5">
        <f>ROUND((G40*F40),2)</f>
        <v>0</v>
      </c>
    </row>
    <row r="41" ht="12.75">
      <c r="D41" s="9" t="s">
        <v>68</v>
      </c>
    </row>
    <row r="42" spans="1:8" ht="25.5">
      <c r="A42" s="8">
        <v>13</v>
      </c>
      <c r="B42" s="8" t="s">
        <v>69</v>
      </c>
      <c r="C42" s="8" t="s">
        <v>31</v>
      </c>
      <c r="D42" s="8" t="s">
        <v>70</v>
      </c>
      <c r="E42" s="8" t="s">
        <v>33</v>
      </c>
      <c r="F42" s="5">
        <v>1345.57</v>
      </c>
      <c r="G42" s="7"/>
      <c r="H42" s="5">
        <f>ROUND((G42*F42),2)</f>
        <v>0</v>
      </c>
    </row>
    <row r="43" ht="38.25">
      <c r="D43" s="9" t="s">
        <v>71</v>
      </c>
    </row>
    <row r="44" spans="1:8" ht="25.5">
      <c r="A44" s="8">
        <v>14</v>
      </c>
      <c r="B44" s="8" t="s">
        <v>72</v>
      </c>
      <c r="C44" s="8" t="s">
        <v>31</v>
      </c>
      <c r="D44" s="8" t="s">
        <v>73</v>
      </c>
      <c r="E44" s="8" t="s">
        <v>33</v>
      </c>
      <c r="F44" s="5">
        <v>1424.3</v>
      </c>
      <c r="G44" s="7"/>
      <c r="H44" s="5">
        <f>ROUND((G44*F44),2)</f>
        <v>0</v>
      </c>
    </row>
    <row r="45" ht="12.75">
      <c r="D45" s="9" t="s">
        <v>74</v>
      </c>
    </row>
    <row r="46" spans="1:8" ht="12.75">
      <c r="A46" s="8">
        <v>15</v>
      </c>
      <c r="B46" s="8" t="s">
        <v>75</v>
      </c>
      <c r="C46" s="8" t="s">
        <v>31</v>
      </c>
      <c r="D46" s="8" t="s">
        <v>76</v>
      </c>
      <c r="E46" s="8" t="s">
        <v>33</v>
      </c>
      <c r="F46" s="5">
        <v>60.9</v>
      </c>
      <c r="G46" s="7"/>
      <c r="H46" s="5">
        <f>ROUND((G46*F46),2)</f>
        <v>0</v>
      </c>
    </row>
    <row r="47" ht="12.75">
      <c r="D47" s="9" t="s">
        <v>77</v>
      </c>
    </row>
    <row r="48" spans="1:8" ht="12.75">
      <c r="A48" s="8">
        <v>16</v>
      </c>
      <c r="B48" s="8" t="s">
        <v>78</v>
      </c>
      <c r="C48" s="8" t="s">
        <v>31</v>
      </c>
      <c r="D48" s="8" t="s">
        <v>79</v>
      </c>
      <c r="E48" s="8" t="s">
        <v>33</v>
      </c>
      <c r="F48" s="5">
        <v>90.32</v>
      </c>
      <c r="G48" s="7"/>
      <c r="H48" s="5">
        <f>ROUND((G48*F48),2)</f>
        <v>0</v>
      </c>
    </row>
    <row r="49" ht="76.5">
      <c r="D49" s="9" t="s">
        <v>80</v>
      </c>
    </row>
    <row r="50" spans="1:8" ht="12.75">
      <c r="A50" s="8">
        <v>17</v>
      </c>
      <c r="B50" s="8" t="s">
        <v>81</v>
      </c>
      <c r="C50" s="8" t="s">
        <v>31</v>
      </c>
      <c r="D50" s="8" t="s">
        <v>82</v>
      </c>
      <c r="E50" s="8" t="s">
        <v>33</v>
      </c>
      <c r="F50" s="5">
        <v>15.74</v>
      </c>
      <c r="G50" s="7"/>
      <c r="H50" s="5">
        <f>ROUND((G50*F50),2)</f>
        <v>0</v>
      </c>
    </row>
    <row r="51" ht="51">
      <c r="D51" s="9" t="s">
        <v>83</v>
      </c>
    </row>
    <row r="52" spans="1:8" ht="12.75">
      <c r="A52" s="8">
        <v>18</v>
      </c>
      <c r="B52" s="8" t="s">
        <v>84</v>
      </c>
      <c r="C52" s="8" t="s">
        <v>31</v>
      </c>
      <c r="D52" s="8" t="s">
        <v>85</v>
      </c>
      <c r="E52" s="8" t="s">
        <v>86</v>
      </c>
      <c r="F52" s="5">
        <v>2575.7</v>
      </c>
      <c r="G52" s="7"/>
      <c r="H52" s="5">
        <f>ROUND((G52*F52),2)</f>
        <v>0</v>
      </c>
    </row>
    <row r="53" ht="12.75">
      <c r="D53" s="9" t="s">
        <v>87</v>
      </c>
    </row>
    <row r="54" spans="1:8" ht="12.75">
      <c r="A54" s="8">
        <v>19</v>
      </c>
      <c r="B54" s="8" t="s">
        <v>88</v>
      </c>
      <c r="C54" s="8" t="s">
        <v>31</v>
      </c>
      <c r="D54" s="8" t="s">
        <v>89</v>
      </c>
      <c r="E54" s="8" t="s">
        <v>86</v>
      </c>
      <c r="F54" s="5">
        <v>796.5</v>
      </c>
      <c r="G54" s="7"/>
      <c r="H54" s="5">
        <f>ROUND((G54*F54),2)</f>
        <v>0</v>
      </c>
    </row>
    <row r="55" ht="12.75">
      <c r="D55" s="9" t="s">
        <v>90</v>
      </c>
    </row>
    <row r="56" spans="1:8" ht="12.75">
      <c r="A56" s="8">
        <v>20</v>
      </c>
      <c r="B56" s="8" t="s">
        <v>91</v>
      </c>
      <c r="C56" s="8" t="s">
        <v>31</v>
      </c>
      <c r="D56" s="8" t="s">
        <v>92</v>
      </c>
      <c r="E56" s="8" t="s">
        <v>86</v>
      </c>
      <c r="F56" s="5">
        <v>287.1</v>
      </c>
      <c r="G56" s="7"/>
      <c r="H56" s="5">
        <f>ROUND((G56*F56),2)</f>
        <v>0</v>
      </c>
    </row>
    <row r="57" ht="12.75">
      <c r="D57" s="9" t="s">
        <v>93</v>
      </c>
    </row>
    <row r="58" spans="1:8" ht="12.75">
      <c r="A58" s="8">
        <v>21</v>
      </c>
      <c r="B58" s="8" t="s">
        <v>94</v>
      </c>
      <c r="C58" s="8" t="s">
        <v>31</v>
      </c>
      <c r="D58" s="12" t="s">
        <v>271</v>
      </c>
      <c r="E58" s="8" t="s">
        <v>86</v>
      </c>
      <c r="F58" s="5">
        <v>1083.6</v>
      </c>
      <c r="G58" s="7"/>
      <c r="H58" s="5">
        <f>ROUND((G58*F58),2)</f>
        <v>0</v>
      </c>
    </row>
    <row r="59" ht="12.75">
      <c r="D59" s="9" t="s">
        <v>95</v>
      </c>
    </row>
    <row r="60" spans="1:16" ht="12.75" customHeight="1">
      <c r="A60" s="10"/>
      <c r="B60" s="10"/>
      <c r="C60" s="10" t="s">
        <v>12</v>
      </c>
      <c r="D60" s="10" t="s">
        <v>35</v>
      </c>
      <c r="E60" s="10"/>
      <c r="F60" s="10"/>
      <c r="G60" s="10"/>
      <c r="H60" s="10">
        <f>SUM(H21:H59)</f>
        <v>0</v>
      </c>
      <c r="P60">
        <f>SUM(P21:P59)</f>
        <v>0</v>
      </c>
    </row>
    <row r="62" spans="1:8" ht="12.75" customHeight="1">
      <c r="A62" s="4"/>
      <c r="B62" s="4"/>
      <c r="C62" s="4" t="s">
        <v>21</v>
      </c>
      <c r="D62" s="4" t="s">
        <v>96</v>
      </c>
      <c r="E62" s="4"/>
      <c r="F62" s="6"/>
      <c r="G62" s="4"/>
      <c r="H62" s="6"/>
    </row>
    <row r="63" spans="1:8" ht="12.75">
      <c r="A63" s="8">
        <v>22</v>
      </c>
      <c r="B63" s="8" t="s">
        <v>97</v>
      </c>
      <c r="C63" s="8" t="s">
        <v>31</v>
      </c>
      <c r="D63" s="8" t="s">
        <v>98</v>
      </c>
      <c r="E63" s="8" t="s">
        <v>99</v>
      </c>
      <c r="F63" s="5">
        <v>106.9</v>
      </c>
      <c r="G63" s="7"/>
      <c r="H63" s="5">
        <f>ROUND((G63*F63),2)</f>
        <v>0</v>
      </c>
    </row>
    <row r="64" ht="38.25">
      <c r="D64" s="9" t="s">
        <v>100</v>
      </c>
    </row>
    <row r="65" spans="1:8" ht="25.5">
      <c r="A65" s="8">
        <v>23</v>
      </c>
      <c r="B65" s="8" t="s">
        <v>101</v>
      </c>
      <c r="C65" s="8" t="s">
        <v>31</v>
      </c>
      <c r="D65" s="8" t="s">
        <v>102</v>
      </c>
      <c r="E65" s="8" t="s">
        <v>33</v>
      </c>
      <c r="F65" s="5">
        <v>49</v>
      </c>
      <c r="G65" s="7"/>
      <c r="H65" s="5">
        <f>ROUND((G65*F65),2)</f>
        <v>0</v>
      </c>
    </row>
    <row r="66" ht="12.75">
      <c r="D66" s="9" t="s">
        <v>103</v>
      </c>
    </row>
    <row r="67" spans="1:8" ht="12.75">
      <c r="A67" s="8">
        <v>24</v>
      </c>
      <c r="B67" s="8" t="s">
        <v>104</v>
      </c>
      <c r="C67" s="8" t="s">
        <v>31</v>
      </c>
      <c r="D67" s="8" t="s">
        <v>105</v>
      </c>
      <c r="E67" s="8" t="s">
        <v>106</v>
      </c>
      <c r="F67" s="5">
        <v>3.87</v>
      </c>
      <c r="G67" s="7"/>
      <c r="H67" s="5">
        <f>ROUND((G67*F67),2)</f>
        <v>0</v>
      </c>
    </row>
    <row r="68" ht="12.75">
      <c r="D68" s="9" t="s">
        <v>107</v>
      </c>
    </row>
    <row r="69" spans="1:16" ht="12.75" customHeight="1">
      <c r="A69" s="10"/>
      <c r="B69" s="10"/>
      <c r="C69" s="10" t="s">
        <v>21</v>
      </c>
      <c r="D69" s="10" t="s">
        <v>96</v>
      </c>
      <c r="E69" s="10"/>
      <c r="F69" s="10"/>
      <c r="G69" s="10"/>
      <c r="H69" s="10">
        <f>SUM(H63:H68)</f>
        <v>0</v>
      </c>
      <c r="P69">
        <f>SUM(P63:P68)</f>
        <v>0</v>
      </c>
    </row>
    <row r="71" spans="1:8" ht="12.75" customHeight="1">
      <c r="A71" s="4"/>
      <c r="B71" s="4"/>
      <c r="C71" s="4" t="s">
        <v>23</v>
      </c>
      <c r="D71" s="4" t="s">
        <v>108</v>
      </c>
      <c r="E71" s="4"/>
      <c r="F71" s="6"/>
      <c r="G71" s="4"/>
      <c r="H71" s="6"/>
    </row>
    <row r="72" spans="1:8" ht="12.75">
      <c r="A72" s="8">
        <v>25</v>
      </c>
      <c r="B72" s="8" t="s">
        <v>109</v>
      </c>
      <c r="C72" s="8" t="s">
        <v>31</v>
      </c>
      <c r="D72" s="8" t="s">
        <v>110</v>
      </c>
      <c r="E72" s="8" t="s">
        <v>33</v>
      </c>
      <c r="F72" s="5">
        <v>9.22</v>
      </c>
      <c r="G72" s="7"/>
      <c r="H72" s="5">
        <f>ROUND((G72*F72),2)</f>
        <v>0</v>
      </c>
    </row>
    <row r="73" ht="63.75">
      <c r="D73" s="9" t="s">
        <v>111</v>
      </c>
    </row>
    <row r="74" spans="1:8" ht="25.5">
      <c r="A74" s="8">
        <v>26</v>
      </c>
      <c r="B74" s="8" t="s">
        <v>112</v>
      </c>
      <c r="C74" s="8" t="s">
        <v>31</v>
      </c>
      <c r="D74" s="8" t="s">
        <v>113</v>
      </c>
      <c r="E74" s="8" t="s">
        <v>33</v>
      </c>
      <c r="F74" s="5">
        <v>8.4</v>
      </c>
      <c r="G74" s="7"/>
      <c r="H74" s="5">
        <f>ROUND((G74*F74),2)</f>
        <v>0</v>
      </c>
    </row>
    <row r="75" ht="38.25">
      <c r="D75" s="9" t="s">
        <v>114</v>
      </c>
    </row>
    <row r="76" spans="1:8" ht="12.75">
      <c r="A76" s="8">
        <v>27</v>
      </c>
      <c r="B76" s="8" t="s">
        <v>115</v>
      </c>
      <c r="C76" s="8" t="s">
        <v>31</v>
      </c>
      <c r="D76" s="8" t="s">
        <v>116</v>
      </c>
      <c r="E76" s="8" t="s">
        <v>33</v>
      </c>
      <c r="F76" s="5">
        <v>14.2</v>
      </c>
      <c r="G76" s="7"/>
      <c r="H76" s="5">
        <f>ROUND((G76*F76),2)</f>
        <v>0</v>
      </c>
    </row>
    <row r="77" ht="63.75">
      <c r="D77" s="9" t="s">
        <v>117</v>
      </c>
    </row>
    <row r="78" spans="1:8" ht="12.75">
      <c r="A78" s="8">
        <v>28</v>
      </c>
      <c r="B78" s="8" t="s">
        <v>118</v>
      </c>
      <c r="C78" s="8" t="s">
        <v>31</v>
      </c>
      <c r="D78" s="8" t="s">
        <v>119</v>
      </c>
      <c r="E78" s="8" t="s">
        <v>33</v>
      </c>
      <c r="F78" s="5">
        <v>16.8</v>
      </c>
      <c r="G78" s="7"/>
      <c r="H78" s="5">
        <f>ROUND((G78*F78),2)</f>
        <v>0</v>
      </c>
    </row>
    <row r="79" ht="38.25">
      <c r="D79" s="9" t="s">
        <v>120</v>
      </c>
    </row>
    <row r="80" spans="1:16" ht="12.75" customHeight="1">
      <c r="A80" s="10"/>
      <c r="B80" s="10"/>
      <c r="C80" s="10" t="s">
        <v>23</v>
      </c>
      <c r="D80" s="10" t="s">
        <v>108</v>
      </c>
      <c r="E80" s="10"/>
      <c r="F80" s="10"/>
      <c r="G80" s="10"/>
      <c r="H80" s="10">
        <f>SUM(H72:H79)</f>
        <v>0</v>
      </c>
      <c r="P80">
        <f>SUM(P72:P79)</f>
        <v>0</v>
      </c>
    </row>
    <row r="82" spans="1:8" ht="12.75" customHeight="1">
      <c r="A82" s="4"/>
      <c r="B82" s="4"/>
      <c r="C82" s="4" t="s">
        <v>24</v>
      </c>
      <c r="D82" s="4" t="s">
        <v>121</v>
      </c>
      <c r="E82" s="4"/>
      <c r="F82" s="6"/>
      <c r="G82" s="4"/>
      <c r="H82" s="6"/>
    </row>
    <row r="83" spans="1:8" ht="25.5">
      <c r="A83" s="8">
        <v>29</v>
      </c>
      <c r="B83" s="8" t="s">
        <v>122</v>
      </c>
      <c r="C83" s="8" t="s">
        <v>31</v>
      </c>
      <c r="D83" s="8" t="s">
        <v>123</v>
      </c>
      <c r="E83" s="8" t="s">
        <v>33</v>
      </c>
      <c r="F83" s="5">
        <v>322</v>
      </c>
      <c r="G83" s="7"/>
      <c r="H83" s="5">
        <f>ROUND((G83*F83),2)</f>
        <v>0</v>
      </c>
    </row>
    <row r="84" ht="12.75">
      <c r="D84" s="9" t="s">
        <v>124</v>
      </c>
    </row>
    <row r="85" spans="1:8" ht="12.75">
      <c r="A85" s="8">
        <v>30</v>
      </c>
      <c r="B85" s="8" t="s">
        <v>125</v>
      </c>
      <c r="C85" s="8" t="s">
        <v>31</v>
      </c>
      <c r="D85" s="8" t="s">
        <v>126</v>
      </c>
      <c r="E85" s="8" t="s">
        <v>33</v>
      </c>
      <c r="F85" s="5">
        <v>606.74</v>
      </c>
      <c r="G85" s="7"/>
      <c r="H85" s="5">
        <f>ROUND((G85*F85),2)</f>
        <v>0</v>
      </c>
    </row>
    <row r="86" ht="38.25">
      <c r="D86" s="9" t="s">
        <v>127</v>
      </c>
    </row>
    <row r="87" spans="1:8" ht="12.75">
      <c r="A87" s="8">
        <v>31</v>
      </c>
      <c r="B87" s="8" t="s">
        <v>128</v>
      </c>
      <c r="C87" s="8" t="s">
        <v>31</v>
      </c>
      <c r="D87" s="8" t="s">
        <v>129</v>
      </c>
      <c r="E87" s="8" t="s">
        <v>86</v>
      </c>
      <c r="F87" s="5">
        <v>326.1</v>
      </c>
      <c r="G87" s="7"/>
      <c r="H87" s="5">
        <f>ROUND((G87*F87),2)</f>
        <v>0</v>
      </c>
    </row>
    <row r="88" ht="12.75">
      <c r="D88" s="9" t="s">
        <v>130</v>
      </c>
    </row>
    <row r="89" spans="1:8" ht="25.5">
      <c r="A89" s="8">
        <v>32</v>
      </c>
      <c r="B89" s="8" t="s">
        <v>131</v>
      </c>
      <c r="C89" s="8" t="s">
        <v>31</v>
      </c>
      <c r="D89" s="8" t="s">
        <v>132</v>
      </c>
      <c r="E89" s="8" t="s">
        <v>86</v>
      </c>
      <c r="F89" s="5">
        <v>1894.1</v>
      </c>
      <c r="G89" s="7"/>
      <c r="H89" s="5">
        <f>ROUND((G89*F89),2)</f>
        <v>0</v>
      </c>
    </row>
    <row r="90" ht="12.75">
      <c r="D90" s="9" t="s">
        <v>133</v>
      </c>
    </row>
    <row r="91" spans="1:8" ht="25.5">
      <c r="A91" s="8">
        <v>33</v>
      </c>
      <c r="B91" s="8" t="s">
        <v>134</v>
      </c>
      <c r="C91" s="8" t="s">
        <v>31</v>
      </c>
      <c r="D91" s="8" t="s">
        <v>135</v>
      </c>
      <c r="E91" s="8" t="s">
        <v>86</v>
      </c>
      <c r="F91" s="5">
        <v>3443.6</v>
      </c>
      <c r="G91" s="7"/>
      <c r="H91" s="5">
        <f>ROUND((G91*F91),2)</f>
        <v>0</v>
      </c>
    </row>
    <row r="92" ht="12.75">
      <c r="D92" s="9" t="s">
        <v>136</v>
      </c>
    </row>
    <row r="93" spans="1:8" ht="25.5">
      <c r="A93" s="8">
        <v>34</v>
      </c>
      <c r="B93" s="8" t="s">
        <v>137</v>
      </c>
      <c r="C93" s="8" t="s">
        <v>31</v>
      </c>
      <c r="D93" s="11" t="s">
        <v>269</v>
      </c>
      <c r="E93" s="8" t="s">
        <v>86</v>
      </c>
      <c r="F93" s="5">
        <v>1685.1</v>
      </c>
      <c r="G93" s="7"/>
      <c r="H93" s="5">
        <f>ROUND((G93*F93),2)</f>
        <v>0</v>
      </c>
    </row>
    <row r="94" ht="12.75">
      <c r="D94" s="9" t="s">
        <v>138</v>
      </c>
    </row>
    <row r="95" spans="1:8" ht="25.5">
      <c r="A95" s="8">
        <v>35</v>
      </c>
      <c r="B95" s="8" t="s">
        <v>139</v>
      </c>
      <c r="C95" s="8" t="s">
        <v>31</v>
      </c>
      <c r="D95" s="8" t="s">
        <v>140</v>
      </c>
      <c r="E95" s="8" t="s">
        <v>86</v>
      </c>
      <c r="F95" s="5">
        <v>1710.4</v>
      </c>
      <c r="G95" s="7"/>
      <c r="H95" s="5">
        <f>ROUND((G95*F95),2)</f>
        <v>0</v>
      </c>
    </row>
    <row r="96" ht="12.75">
      <c r="D96" s="9" t="s">
        <v>141</v>
      </c>
    </row>
    <row r="97" spans="1:8" ht="25.5">
      <c r="A97" s="8">
        <v>36</v>
      </c>
      <c r="B97" s="8" t="s">
        <v>142</v>
      </c>
      <c r="C97" s="8" t="s">
        <v>31</v>
      </c>
      <c r="D97" s="8" t="s">
        <v>143</v>
      </c>
      <c r="E97" s="8" t="s">
        <v>86</v>
      </c>
      <c r="F97" s="5">
        <v>1676</v>
      </c>
      <c r="G97" s="7"/>
      <c r="H97" s="5">
        <f>ROUND((G97*F97),2)</f>
        <v>0</v>
      </c>
    </row>
    <row r="98" ht="12.75">
      <c r="D98" s="9" t="s">
        <v>144</v>
      </c>
    </row>
    <row r="99" spans="1:8" ht="25.5">
      <c r="A99" s="8">
        <v>37</v>
      </c>
      <c r="B99" s="8" t="s">
        <v>145</v>
      </c>
      <c r="C99" s="8" t="s">
        <v>31</v>
      </c>
      <c r="D99" s="8" t="s">
        <v>146</v>
      </c>
      <c r="E99" s="8" t="s">
        <v>86</v>
      </c>
      <c r="F99" s="5">
        <v>259.1</v>
      </c>
      <c r="G99" s="7"/>
      <c r="H99" s="5">
        <f>ROUND((G99*F99),2)</f>
        <v>0</v>
      </c>
    </row>
    <row r="100" ht="12.75">
      <c r="D100" s="9" t="s">
        <v>147</v>
      </c>
    </row>
    <row r="101" spans="1:8" ht="25.5">
      <c r="A101" s="8">
        <v>38</v>
      </c>
      <c r="B101" s="8" t="s">
        <v>148</v>
      </c>
      <c r="C101" s="8" t="s">
        <v>31</v>
      </c>
      <c r="D101" s="8" t="s">
        <v>149</v>
      </c>
      <c r="E101" s="8" t="s">
        <v>86</v>
      </c>
      <c r="F101" s="5">
        <v>145.9</v>
      </c>
      <c r="G101" s="7"/>
      <c r="H101" s="5">
        <f>ROUND((G101*F101),2)</f>
        <v>0</v>
      </c>
    </row>
    <row r="102" ht="12.75">
      <c r="D102" s="9" t="s">
        <v>150</v>
      </c>
    </row>
    <row r="103" spans="1:16" ht="12.75" customHeight="1">
      <c r="A103" s="10"/>
      <c r="B103" s="10"/>
      <c r="C103" s="10" t="s">
        <v>24</v>
      </c>
      <c r="D103" s="10" t="s">
        <v>121</v>
      </c>
      <c r="E103" s="10"/>
      <c r="F103" s="10"/>
      <c r="G103" s="10"/>
      <c r="H103" s="10">
        <f>SUM(H83:H102)</f>
        <v>0</v>
      </c>
      <c r="P103">
        <f>SUM(P83:P102)</f>
        <v>0</v>
      </c>
    </row>
    <row r="105" spans="1:8" ht="12.75" customHeight="1">
      <c r="A105" s="4"/>
      <c r="B105" s="4"/>
      <c r="C105" s="4" t="s">
        <v>25</v>
      </c>
      <c r="D105" s="4" t="s">
        <v>151</v>
      </c>
      <c r="E105" s="4"/>
      <c r="F105" s="6"/>
      <c r="G105" s="4"/>
      <c r="H105" s="6"/>
    </row>
    <row r="106" spans="1:8" ht="12.75">
      <c r="A106" s="8">
        <v>39</v>
      </c>
      <c r="B106" s="8" t="s">
        <v>152</v>
      </c>
      <c r="C106" s="8" t="s">
        <v>31</v>
      </c>
      <c r="D106" s="8" t="s">
        <v>153</v>
      </c>
      <c r="E106" s="8" t="s">
        <v>86</v>
      </c>
      <c r="F106" s="5">
        <v>259.1</v>
      </c>
      <c r="G106" s="7"/>
      <c r="H106" s="5">
        <f>ROUND((G106*F106),2)</f>
        <v>0</v>
      </c>
    </row>
    <row r="107" ht="38.25">
      <c r="D107" s="9" t="s">
        <v>154</v>
      </c>
    </row>
    <row r="108" spans="1:16" ht="12.75" customHeight="1">
      <c r="A108" s="10"/>
      <c r="B108" s="10"/>
      <c r="C108" s="10" t="s">
        <v>25</v>
      </c>
      <c r="D108" s="10" t="s">
        <v>151</v>
      </c>
      <c r="E108" s="10"/>
      <c r="F108" s="10"/>
      <c r="G108" s="10"/>
      <c r="H108" s="10">
        <f>SUM(H106:H107)</f>
        <v>0</v>
      </c>
      <c r="P108">
        <f>SUM(P106:P107)</f>
        <v>0</v>
      </c>
    </row>
    <row r="110" spans="1:8" ht="12.75" customHeight="1">
      <c r="A110" s="4"/>
      <c r="B110" s="4"/>
      <c r="C110" s="4" t="s">
        <v>26</v>
      </c>
      <c r="D110" s="4" t="s">
        <v>155</v>
      </c>
      <c r="E110" s="4"/>
      <c r="F110" s="6"/>
      <c r="G110" s="4"/>
      <c r="H110" s="6"/>
    </row>
    <row r="111" spans="1:8" ht="25.5">
      <c r="A111" s="8">
        <v>40</v>
      </c>
      <c r="B111" s="8" t="s">
        <v>156</v>
      </c>
      <c r="C111" s="8" t="s">
        <v>31</v>
      </c>
      <c r="D111" s="8" t="s">
        <v>157</v>
      </c>
      <c r="E111" s="8" t="s">
        <v>99</v>
      </c>
      <c r="F111" s="5">
        <v>30</v>
      </c>
      <c r="G111" s="7"/>
      <c r="H111" s="5">
        <f>ROUND((G111*F111),2)</f>
        <v>0</v>
      </c>
    </row>
    <row r="112" ht="12.75">
      <c r="D112" s="9" t="s">
        <v>158</v>
      </c>
    </row>
    <row r="113" spans="1:16" ht="12.75" customHeight="1">
      <c r="A113" s="10"/>
      <c r="B113" s="10"/>
      <c r="C113" s="10" t="s">
        <v>26</v>
      </c>
      <c r="D113" s="10" t="s">
        <v>155</v>
      </c>
      <c r="E113" s="10"/>
      <c r="F113" s="10"/>
      <c r="G113" s="10"/>
      <c r="H113" s="10">
        <f>SUM(H111:H112)</f>
        <v>0</v>
      </c>
      <c r="P113">
        <f>SUM(P111:P112)</f>
        <v>0</v>
      </c>
    </row>
    <row r="115" spans="1:8" ht="12.75" customHeight="1">
      <c r="A115" s="4"/>
      <c r="B115" s="4"/>
      <c r="C115" s="4" t="s">
        <v>27</v>
      </c>
      <c r="D115" s="4" t="s">
        <v>159</v>
      </c>
      <c r="E115" s="4"/>
      <c r="F115" s="6"/>
      <c r="G115" s="4"/>
      <c r="H115" s="6"/>
    </row>
    <row r="116" spans="1:8" ht="25.5">
      <c r="A116" s="8">
        <v>41</v>
      </c>
      <c r="B116" s="8" t="s">
        <v>160</v>
      </c>
      <c r="C116" s="8" t="s">
        <v>31</v>
      </c>
      <c r="D116" s="8" t="s">
        <v>161</v>
      </c>
      <c r="E116" s="8" t="s">
        <v>99</v>
      </c>
      <c r="F116" s="5">
        <v>69.9</v>
      </c>
      <c r="G116" s="7"/>
      <c r="H116" s="5">
        <f>ROUND((G116*F116),2)</f>
        <v>0</v>
      </c>
    </row>
    <row r="117" ht="38.25">
      <c r="D117" s="9" t="s">
        <v>162</v>
      </c>
    </row>
    <row r="118" spans="1:8" ht="12.75">
      <c r="A118" s="8">
        <v>42</v>
      </c>
      <c r="B118" s="8" t="s">
        <v>163</v>
      </c>
      <c r="C118" s="8" t="s">
        <v>31</v>
      </c>
      <c r="D118" s="8" t="s">
        <v>164</v>
      </c>
      <c r="E118" s="8" t="s">
        <v>99</v>
      </c>
      <c r="F118" s="5">
        <v>52.4</v>
      </c>
      <c r="G118" s="7"/>
      <c r="H118" s="5">
        <f>ROUND((G118*F118),2)</f>
        <v>0</v>
      </c>
    </row>
    <row r="119" ht="12.75">
      <c r="D119" s="9" t="s">
        <v>165</v>
      </c>
    </row>
    <row r="120" spans="1:8" ht="12.75">
      <c r="A120" s="8">
        <v>43</v>
      </c>
      <c r="B120" s="8" t="s">
        <v>166</v>
      </c>
      <c r="C120" s="8" t="s">
        <v>31</v>
      </c>
      <c r="D120" s="8" t="s">
        <v>167</v>
      </c>
      <c r="E120" s="8" t="s">
        <v>38</v>
      </c>
      <c r="F120" s="5">
        <v>4</v>
      </c>
      <c r="G120" s="7"/>
      <c r="H120" s="5">
        <f>ROUND((G120*F120),2)</f>
        <v>0</v>
      </c>
    </row>
    <row r="121" ht="12.75">
      <c r="D121" s="9" t="s">
        <v>168</v>
      </c>
    </row>
    <row r="122" spans="1:8" ht="12.75">
      <c r="A122" s="8">
        <v>44</v>
      </c>
      <c r="B122" s="8" t="s">
        <v>169</v>
      </c>
      <c r="C122" s="8" t="s">
        <v>31</v>
      </c>
      <c r="D122" s="8" t="s">
        <v>170</v>
      </c>
      <c r="E122" s="8" t="s">
        <v>38</v>
      </c>
      <c r="F122" s="5">
        <v>2</v>
      </c>
      <c r="G122" s="7"/>
      <c r="H122" s="5">
        <f>ROUND((G122*F122),2)</f>
        <v>0</v>
      </c>
    </row>
    <row r="123" spans="1:8" ht="25.5">
      <c r="A123" s="8">
        <v>45</v>
      </c>
      <c r="B123" s="8" t="s">
        <v>171</v>
      </c>
      <c r="C123" s="8" t="s">
        <v>31</v>
      </c>
      <c r="D123" s="8" t="s">
        <v>172</v>
      </c>
      <c r="E123" s="8" t="s">
        <v>33</v>
      </c>
      <c r="F123" s="5">
        <v>20.8</v>
      </c>
      <c r="G123" s="7"/>
      <c r="H123" s="5">
        <f>ROUND((G123*F123),2)</f>
        <v>0</v>
      </c>
    </row>
    <row r="124" ht="12.75">
      <c r="D124" s="9" t="s">
        <v>173</v>
      </c>
    </row>
    <row r="125" spans="1:16" ht="12.75" customHeight="1">
      <c r="A125" s="10"/>
      <c r="B125" s="10"/>
      <c r="C125" s="10" t="s">
        <v>27</v>
      </c>
      <c r="D125" s="10" t="s">
        <v>159</v>
      </c>
      <c r="E125" s="10"/>
      <c r="F125" s="10"/>
      <c r="G125" s="10"/>
      <c r="H125" s="10">
        <f>SUM(H116:H124)</f>
        <v>0</v>
      </c>
      <c r="P125">
        <f>SUM(P116:P124)</f>
        <v>0</v>
      </c>
    </row>
    <row r="127" spans="1:8" ht="12.75" customHeight="1">
      <c r="A127" s="4"/>
      <c r="B127" s="4"/>
      <c r="C127" s="4" t="s">
        <v>175</v>
      </c>
      <c r="D127" s="4" t="s">
        <v>174</v>
      </c>
      <c r="E127" s="4"/>
      <c r="F127" s="6"/>
      <c r="G127" s="4"/>
      <c r="H127" s="6"/>
    </row>
    <row r="128" spans="1:8" ht="12.75">
      <c r="A128" s="8">
        <v>46</v>
      </c>
      <c r="B128" s="8" t="s">
        <v>176</v>
      </c>
      <c r="C128" s="8" t="s">
        <v>31</v>
      </c>
      <c r="D128" s="8" t="s">
        <v>177</v>
      </c>
      <c r="E128" s="8" t="s">
        <v>99</v>
      </c>
      <c r="F128" s="5">
        <v>4</v>
      </c>
      <c r="G128" s="7"/>
      <c r="H128" s="5">
        <f>ROUND((G128*F128),2)</f>
        <v>0</v>
      </c>
    </row>
    <row r="129" ht="12.75">
      <c r="D129" s="9" t="s">
        <v>178</v>
      </c>
    </row>
    <row r="130" spans="1:8" ht="25.5">
      <c r="A130" s="8">
        <v>47</v>
      </c>
      <c r="B130" s="8" t="s">
        <v>179</v>
      </c>
      <c r="C130" s="8" t="s">
        <v>31</v>
      </c>
      <c r="D130" s="8" t="s">
        <v>180</v>
      </c>
      <c r="E130" s="8" t="s">
        <v>38</v>
      </c>
      <c r="F130" s="5">
        <v>27</v>
      </c>
      <c r="G130" s="7"/>
      <c r="H130" s="5">
        <f>ROUND((G130*F130),2)</f>
        <v>0</v>
      </c>
    </row>
    <row r="131" ht="140.25">
      <c r="D131" s="9" t="s">
        <v>181</v>
      </c>
    </row>
    <row r="132" spans="1:8" ht="12.75">
      <c r="A132" s="8">
        <v>48</v>
      </c>
      <c r="B132" s="8" t="s">
        <v>182</v>
      </c>
      <c r="C132" s="8" t="s">
        <v>31</v>
      </c>
      <c r="D132" s="8" t="s">
        <v>183</v>
      </c>
      <c r="E132" s="8" t="s">
        <v>86</v>
      </c>
      <c r="F132" s="5">
        <v>35</v>
      </c>
      <c r="G132" s="7"/>
      <c r="H132" s="5">
        <f>ROUND((G132*F132),2)</f>
        <v>0</v>
      </c>
    </row>
    <row r="133" ht="12.75">
      <c r="D133" s="9" t="s">
        <v>184</v>
      </c>
    </row>
    <row r="134" spans="1:8" ht="38.25">
      <c r="A134" s="8">
        <v>49</v>
      </c>
      <c r="B134" s="8" t="s">
        <v>185</v>
      </c>
      <c r="C134" s="8" t="s">
        <v>31</v>
      </c>
      <c r="D134" s="8" t="s">
        <v>186</v>
      </c>
      <c r="E134" s="8" t="s">
        <v>38</v>
      </c>
      <c r="F134" s="5">
        <v>19</v>
      </c>
      <c r="G134" s="7"/>
      <c r="H134" s="5">
        <f>ROUND((G134*F134),2)</f>
        <v>0</v>
      </c>
    </row>
    <row r="135" ht="12.75">
      <c r="D135" s="9" t="s">
        <v>187</v>
      </c>
    </row>
    <row r="136" spans="1:8" ht="12.75">
      <c r="A136" s="8">
        <v>50</v>
      </c>
      <c r="B136" s="8" t="s">
        <v>188</v>
      </c>
      <c r="C136" s="8" t="s">
        <v>31</v>
      </c>
      <c r="D136" s="8" t="s">
        <v>189</v>
      </c>
      <c r="E136" s="8" t="s">
        <v>38</v>
      </c>
      <c r="F136" s="5">
        <v>8</v>
      </c>
      <c r="G136" s="7"/>
      <c r="H136" s="5">
        <f>ROUND((G136*F136),2)</f>
        <v>0</v>
      </c>
    </row>
    <row r="137" ht="12.75">
      <c r="D137" s="9" t="s">
        <v>190</v>
      </c>
    </row>
    <row r="138" spans="1:8" ht="12.75">
      <c r="A138" s="8">
        <v>51</v>
      </c>
      <c r="B138" s="8" t="s">
        <v>191</v>
      </c>
      <c r="C138" s="8" t="s">
        <v>31</v>
      </c>
      <c r="D138" s="8" t="s">
        <v>192</v>
      </c>
      <c r="E138" s="8" t="s">
        <v>86</v>
      </c>
      <c r="F138" s="5">
        <v>171.25</v>
      </c>
      <c r="G138" s="7"/>
      <c r="H138" s="5">
        <f>ROUND((G138*F138),2)</f>
        <v>0</v>
      </c>
    </row>
    <row r="139" ht="76.5">
      <c r="D139" s="9" t="s">
        <v>193</v>
      </c>
    </row>
    <row r="140" spans="1:8" ht="12.75">
      <c r="A140" s="8">
        <v>52</v>
      </c>
      <c r="B140" s="8" t="s">
        <v>194</v>
      </c>
      <c r="C140" s="8" t="s">
        <v>31</v>
      </c>
      <c r="D140" s="8" t="s">
        <v>195</v>
      </c>
      <c r="E140" s="8" t="s">
        <v>86</v>
      </c>
      <c r="F140" s="5">
        <v>121.25</v>
      </c>
      <c r="G140" s="7"/>
      <c r="H140" s="5">
        <f>ROUND((G140*F140),2)</f>
        <v>0</v>
      </c>
    </row>
    <row r="141" ht="63.75">
      <c r="D141" s="9" t="s">
        <v>196</v>
      </c>
    </row>
    <row r="142" spans="1:8" ht="25.5">
      <c r="A142" s="8">
        <v>53</v>
      </c>
      <c r="B142" s="8" t="s">
        <v>197</v>
      </c>
      <c r="C142" s="8" t="s">
        <v>31</v>
      </c>
      <c r="D142" s="8" t="s">
        <v>198</v>
      </c>
      <c r="E142" s="8" t="s">
        <v>99</v>
      </c>
      <c r="F142" s="5">
        <v>98.5</v>
      </c>
      <c r="G142" s="7"/>
      <c r="H142" s="5">
        <f>ROUND((G142*F142),2)</f>
        <v>0</v>
      </c>
    </row>
    <row r="143" ht="12.75">
      <c r="D143" s="9" t="s">
        <v>199</v>
      </c>
    </row>
    <row r="144" spans="1:8" ht="25.5">
      <c r="A144" s="8">
        <v>54</v>
      </c>
      <c r="B144" s="8" t="s">
        <v>200</v>
      </c>
      <c r="C144" s="8" t="s">
        <v>31</v>
      </c>
      <c r="D144" s="8" t="s">
        <v>201</v>
      </c>
      <c r="E144" s="8" t="s">
        <v>99</v>
      </c>
      <c r="F144" s="5">
        <v>87.5</v>
      </c>
      <c r="G144" s="7"/>
      <c r="H144" s="5">
        <f>ROUND((G144*F144),2)</f>
        <v>0</v>
      </c>
    </row>
    <row r="145" ht="12.75">
      <c r="D145" s="9" t="s">
        <v>202</v>
      </c>
    </row>
    <row r="146" spans="1:8" ht="25.5">
      <c r="A146" s="8">
        <v>55</v>
      </c>
      <c r="B146" s="8" t="s">
        <v>203</v>
      </c>
      <c r="C146" s="8" t="s">
        <v>31</v>
      </c>
      <c r="D146" s="8" t="s">
        <v>204</v>
      </c>
      <c r="E146" s="8" t="s">
        <v>99</v>
      </c>
      <c r="F146" s="5">
        <v>91.1</v>
      </c>
      <c r="G146" s="7"/>
      <c r="H146" s="5">
        <f>ROUND((G146*F146),2)</f>
        <v>0</v>
      </c>
    </row>
    <row r="147" ht="12.75">
      <c r="D147" s="9" t="s">
        <v>205</v>
      </c>
    </row>
    <row r="148" spans="1:8" ht="38.25">
      <c r="A148" s="8">
        <v>56</v>
      </c>
      <c r="B148" s="8" t="s">
        <v>206</v>
      </c>
      <c r="C148" s="8" t="s">
        <v>31</v>
      </c>
      <c r="D148" s="8" t="s">
        <v>207</v>
      </c>
      <c r="E148" s="8" t="s">
        <v>99</v>
      </c>
      <c r="F148" s="5">
        <v>23.3</v>
      </c>
      <c r="G148" s="7"/>
      <c r="H148" s="5">
        <f>ROUND((G148*F148),2)</f>
        <v>0</v>
      </c>
    </row>
    <row r="149" ht="12.75">
      <c r="D149" s="9" t="s">
        <v>208</v>
      </c>
    </row>
    <row r="150" spans="1:8" ht="12.75">
      <c r="A150" s="8">
        <v>57</v>
      </c>
      <c r="B150" s="8" t="s">
        <v>209</v>
      </c>
      <c r="C150" s="8" t="s">
        <v>31</v>
      </c>
      <c r="D150" s="8" t="s">
        <v>210</v>
      </c>
      <c r="E150" s="8" t="s">
        <v>99</v>
      </c>
      <c r="F150" s="5">
        <v>252.7</v>
      </c>
      <c r="G150" s="7"/>
      <c r="H150" s="5">
        <f>ROUND((G150*F150),2)</f>
        <v>0</v>
      </c>
    </row>
    <row r="151" ht="12.75">
      <c r="D151" s="9" t="s">
        <v>211</v>
      </c>
    </row>
    <row r="152" spans="1:8" ht="12.75">
      <c r="A152" s="8">
        <v>58</v>
      </c>
      <c r="B152" s="8" t="s">
        <v>212</v>
      </c>
      <c r="C152" s="8" t="s">
        <v>31</v>
      </c>
      <c r="D152" s="8" t="s">
        <v>213</v>
      </c>
      <c r="E152" s="8" t="s">
        <v>99</v>
      </c>
      <c r="F152" s="5">
        <v>191.7</v>
      </c>
      <c r="G152" s="7"/>
      <c r="H152" s="5">
        <f>ROUND((G152*F152),2)</f>
        <v>0</v>
      </c>
    </row>
    <row r="153" ht="12.75">
      <c r="D153" s="9" t="s">
        <v>214</v>
      </c>
    </row>
    <row r="154" spans="1:8" ht="25.5">
      <c r="A154" s="8">
        <v>59</v>
      </c>
      <c r="B154" s="8" t="s">
        <v>215</v>
      </c>
      <c r="C154" s="8" t="s">
        <v>31</v>
      </c>
      <c r="D154" s="8" t="s">
        <v>216</v>
      </c>
      <c r="E154" s="8" t="s">
        <v>38</v>
      </c>
      <c r="F154" s="5">
        <v>18</v>
      </c>
      <c r="G154" s="7"/>
      <c r="H154" s="5">
        <f>ROUND((G154*F154),2)</f>
        <v>0</v>
      </c>
    </row>
    <row r="155" ht="89.25">
      <c r="D155" s="9" t="s">
        <v>217</v>
      </c>
    </row>
    <row r="156" spans="1:8" ht="25.5">
      <c r="A156" s="8">
        <v>63</v>
      </c>
      <c r="B156" s="8" t="s">
        <v>218</v>
      </c>
      <c r="C156" s="8" t="s">
        <v>31</v>
      </c>
      <c r="D156" s="8" t="s">
        <v>219</v>
      </c>
      <c r="E156" s="8" t="s">
        <v>33</v>
      </c>
      <c r="F156" s="5">
        <v>26.79</v>
      </c>
      <c r="G156" s="7"/>
      <c r="H156" s="5">
        <f>ROUND((G156*F156),2)</f>
        <v>0</v>
      </c>
    </row>
    <row r="157" ht="51">
      <c r="D157" s="9" t="s">
        <v>220</v>
      </c>
    </row>
    <row r="158" spans="1:16" ht="12.75" customHeight="1">
      <c r="A158" s="10"/>
      <c r="B158" s="10"/>
      <c r="C158" s="10" t="s">
        <v>175</v>
      </c>
      <c r="D158" s="10" t="s">
        <v>174</v>
      </c>
      <c r="E158" s="10"/>
      <c r="F158" s="10"/>
      <c r="G158" s="10"/>
      <c r="H158" s="10">
        <f>SUM(H128:H157)</f>
        <v>0</v>
      </c>
      <c r="P158">
        <f>SUM(P128:P157)</f>
        <v>0</v>
      </c>
    </row>
    <row r="160" spans="1:16" ht="12.75" customHeight="1">
      <c r="A160" s="10"/>
      <c r="B160" s="10"/>
      <c r="C160" s="10"/>
      <c r="D160" s="10" t="s">
        <v>221</v>
      </c>
      <c r="E160" s="10"/>
      <c r="F160" s="10"/>
      <c r="G160" s="10"/>
      <c r="H160" s="10">
        <f>+H18+H60+H69+H80+H103+H108+H113+H125+H158</f>
        <v>0</v>
      </c>
      <c r="P160">
        <f>+P18+P60+P69+P80+P103+P108+P113+P125+P158</f>
        <v>0</v>
      </c>
    </row>
  </sheetData>
  <sheetProtection formatColumns="0"/>
  <mergeCells count="8">
    <mergeCell ref="A2:H2"/>
    <mergeCell ref="G12:H12"/>
    <mergeCell ref="A12:A13"/>
    <mergeCell ref="B12:B13"/>
    <mergeCell ref="C12:C13"/>
    <mergeCell ref="D12:D13"/>
    <mergeCell ref="E12:E13"/>
    <mergeCell ref="F12:F13"/>
  </mergeCells>
  <printOptions/>
  <pageMargins left="0.7480314960629921" right="0.7480314960629921" top="0.5118110236220472" bottom="0.31496062992125984" header="0.5118110236220472" footer="0.31496062992125984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D8" sqref="D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8" ht="32.25" customHeight="1">
      <c r="A1" s="13" t="s">
        <v>270</v>
      </c>
      <c r="B1" s="13"/>
      <c r="C1" s="13"/>
      <c r="D1" s="13"/>
      <c r="E1" s="13"/>
      <c r="F1" s="13"/>
      <c r="G1" s="13"/>
      <c r="H1" s="13"/>
    </row>
    <row r="2" spans="1:8" ht="32.25" customHeight="1">
      <c r="A2" s="13"/>
      <c r="B2" s="13"/>
      <c r="C2" s="13"/>
      <c r="D2" s="13"/>
      <c r="E2" s="13"/>
      <c r="F2" s="13"/>
      <c r="G2" s="13"/>
      <c r="H2" s="13"/>
    </row>
    <row r="3" spans="1:3" ht="12.75" customHeight="1">
      <c r="A3" s="1" t="s">
        <v>0</v>
      </c>
      <c r="C3" t="s">
        <v>1</v>
      </c>
    </row>
    <row r="4" ht="12.75" customHeight="1">
      <c r="C4" s="2" t="s">
        <v>2</v>
      </c>
    </row>
    <row r="6" spans="1:5" ht="12.75" customHeight="1">
      <c r="A6" t="s">
        <v>3</v>
      </c>
      <c r="C6" s="1" t="s">
        <v>6</v>
      </c>
      <c r="D6" s="1" t="s">
        <v>7</v>
      </c>
      <c r="E6" s="1"/>
    </row>
    <row r="7" spans="1:5" ht="12.75" customHeight="1">
      <c r="A7" t="s">
        <v>4</v>
      </c>
      <c r="C7" s="1" t="s">
        <v>228</v>
      </c>
      <c r="D7" s="1" t="s">
        <v>229</v>
      </c>
      <c r="E7" s="1"/>
    </row>
    <row r="8" spans="1:5" ht="12.75" customHeight="1">
      <c r="A8" t="s">
        <v>5</v>
      </c>
      <c r="C8" s="1" t="s">
        <v>228</v>
      </c>
      <c r="D8" s="1" t="s">
        <v>229</v>
      </c>
      <c r="E8" s="1"/>
    </row>
    <row r="9" spans="3:5" ht="12.75" customHeight="1">
      <c r="C9" s="1"/>
      <c r="D9" s="1"/>
      <c r="E9" s="1"/>
    </row>
    <row r="10" spans="1:8" ht="12.75" customHeight="1">
      <c r="A10" s="14" t="s">
        <v>11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/>
    </row>
    <row r="11" spans="1:8" ht="14.25">
      <c r="A11" s="14"/>
      <c r="B11" s="14"/>
      <c r="C11" s="14"/>
      <c r="D11" s="14"/>
      <c r="E11" s="14"/>
      <c r="F11" s="14"/>
      <c r="G11" s="3" t="s">
        <v>19</v>
      </c>
      <c r="H11" s="3" t="s">
        <v>20</v>
      </c>
    </row>
    <row r="12" spans="1:8" ht="14.25">
      <c r="A12" s="3" t="s">
        <v>12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27</v>
      </c>
    </row>
    <row r="13" spans="1:8" ht="12.75" customHeight="1">
      <c r="A13" s="4"/>
      <c r="B13" s="4"/>
      <c r="C13" s="4" t="s">
        <v>29</v>
      </c>
      <c r="D13" s="4" t="s">
        <v>28</v>
      </c>
      <c r="E13" s="4"/>
      <c r="F13" s="6"/>
      <c r="G13" s="4"/>
      <c r="H13" s="6"/>
    </row>
    <row r="14" spans="1:8" ht="38.25">
      <c r="A14" s="8">
        <v>1</v>
      </c>
      <c r="B14" s="8" t="s">
        <v>230</v>
      </c>
      <c r="C14" s="8" t="s">
        <v>31</v>
      </c>
      <c r="D14" s="8" t="s">
        <v>231</v>
      </c>
      <c r="E14" s="8" t="s">
        <v>232</v>
      </c>
      <c r="F14" s="5">
        <v>1</v>
      </c>
      <c r="G14" s="7"/>
      <c r="H14" s="5">
        <f>ROUND((G14*F14),2)</f>
        <v>0</v>
      </c>
    </row>
    <row r="15" spans="1:16" ht="12.75" customHeight="1">
      <c r="A15" s="10"/>
      <c r="B15" s="10"/>
      <c r="C15" s="10" t="s">
        <v>29</v>
      </c>
      <c r="D15" s="10" t="s">
        <v>28</v>
      </c>
      <c r="E15" s="10"/>
      <c r="F15" s="10"/>
      <c r="G15" s="10"/>
      <c r="H15" s="10">
        <f>SUM(H14:H14)</f>
        <v>0</v>
      </c>
      <c r="P15">
        <f>SUM(P14:P14)</f>
        <v>0</v>
      </c>
    </row>
    <row r="17" spans="1:8" ht="12.75" customHeight="1">
      <c r="A17" s="4"/>
      <c r="B17" s="4"/>
      <c r="C17" s="4" t="s">
        <v>12</v>
      </c>
      <c r="D17" s="4" t="s">
        <v>35</v>
      </c>
      <c r="E17" s="4"/>
      <c r="F17" s="6"/>
      <c r="G17" s="4"/>
      <c r="H17" s="6"/>
    </row>
    <row r="18" spans="1:8" ht="25.5">
      <c r="A18" s="8">
        <v>2</v>
      </c>
      <c r="B18" s="8" t="s">
        <v>42</v>
      </c>
      <c r="C18" s="8" t="s">
        <v>31</v>
      </c>
      <c r="D18" s="8" t="s">
        <v>43</v>
      </c>
      <c r="E18" s="8" t="s">
        <v>33</v>
      </c>
      <c r="F18" s="5">
        <v>13.5</v>
      </c>
      <c r="G18" s="7"/>
      <c r="H18" s="5">
        <f>ROUND((G18*F18),2)</f>
        <v>0</v>
      </c>
    </row>
    <row r="19" ht="12.75">
      <c r="D19" s="9" t="s">
        <v>233</v>
      </c>
    </row>
    <row r="20" spans="1:16" ht="12.75" customHeight="1">
      <c r="A20" s="10"/>
      <c r="B20" s="10"/>
      <c r="C20" s="10" t="s">
        <v>12</v>
      </c>
      <c r="D20" s="10" t="s">
        <v>35</v>
      </c>
      <c r="E20" s="10"/>
      <c r="F20" s="10"/>
      <c r="G20" s="10"/>
      <c r="H20" s="10">
        <f>SUM(H18:H19)</f>
        <v>0</v>
      </c>
      <c r="P20">
        <f>SUM(P18:P19)</f>
        <v>0</v>
      </c>
    </row>
    <row r="22" spans="1:8" ht="12.75" customHeight="1">
      <c r="A22" s="4"/>
      <c r="B22" s="4"/>
      <c r="C22" s="4" t="s">
        <v>24</v>
      </c>
      <c r="D22" s="4" t="s">
        <v>121</v>
      </c>
      <c r="E22" s="4"/>
      <c r="F22" s="6"/>
      <c r="G22" s="4"/>
      <c r="H22" s="6"/>
    </row>
    <row r="23" spans="1:8" ht="25.5">
      <c r="A23" s="8">
        <v>3</v>
      </c>
      <c r="B23" s="8" t="s">
        <v>234</v>
      </c>
      <c r="C23" s="8" t="s">
        <v>31</v>
      </c>
      <c r="D23" s="8" t="s">
        <v>235</v>
      </c>
      <c r="E23" s="8" t="s">
        <v>33</v>
      </c>
      <c r="F23" s="5">
        <v>13.5</v>
      </c>
      <c r="G23" s="7"/>
      <c r="H23" s="5">
        <f>ROUND((G23*F23),2)</f>
        <v>0</v>
      </c>
    </row>
    <row r="24" ht="12.75">
      <c r="D24" s="9" t="s">
        <v>236</v>
      </c>
    </row>
    <row r="25" spans="1:16" ht="12.75" customHeight="1">
      <c r="A25" s="10"/>
      <c r="B25" s="10"/>
      <c r="C25" s="10" t="s">
        <v>24</v>
      </c>
      <c r="D25" s="10" t="s">
        <v>121</v>
      </c>
      <c r="E25" s="10"/>
      <c r="F25" s="10"/>
      <c r="G25" s="10"/>
      <c r="H25" s="10">
        <f>SUM(H23:H24)</f>
        <v>0</v>
      </c>
      <c r="P25">
        <f>SUM(P23:P24)</f>
        <v>0</v>
      </c>
    </row>
    <row r="27" spans="1:8" ht="12.75" customHeight="1">
      <c r="A27" s="4"/>
      <c r="B27" s="4"/>
      <c r="C27" s="4" t="s">
        <v>175</v>
      </c>
      <c r="D27" s="4" t="s">
        <v>174</v>
      </c>
      <c r="E27" s="4"/>
      <c r="F27" s="6"/>
      <c r="G27" s="4"/>
      <c r="H27" s="6"/>
    </row>
    <row r="28" spans="1:8" ht="25.5">
      <c r="A28" s="8">
        <v>4</v>
      </c>
      <c r="B28" s="8" t="s">
        <v>237</v>
      </c>
      <c r="C28" s="8" t="s">
        <v>31</v>
      </c>
      <c r="D28" s="8" t="s">
        <v>238</v>
      </c>
      <c r="E28" s="8" t="s">
        <v>38</v>
      </c>
      <c r="F28" s="5">
        <v>38</v>
      </c>
      <c r="G28" s="7"/>
      <c r="H28" s="5">
        <f>ROUND((G28*F28),2)</f>
        <v>0</v>
      </c>
    </row>
    <row r="29" ht="216.75">
      <c r="D29" s="9" t="s">
        <v>239</v>
      </c>
    </row>
    <row r="30" spans="1:8" ht="25.5">
      <c r="A30" s="8">
        <v>5</v>
      </c>
      <c r="B30" s="8" t="s">
        <v>240</v>
      </c>
      <c r="C30" s="8" t="s">
        <v>31</v>
      </c>
      <c r="D30" s="8" t="s">
        <v>241</v>
      </c>
      <c r="E30" s="8" t="s">
        <v>38</v>
      </c>
      <c r="F30" s="5">
        <v>29</v>
      </c>
      <c r="G30" s="7"/>
      <c r="H30" s="5">
        <f>ROUND((G30*F30),2)</f>
        <v>0</v>
      </c>
    </row>
    <row r="31" ht="12.75">
      <c r="D31" s="9" t="s">
        <v>242</v>
      </c>
    </row>
    <row r="32" spans="1:8" ht="12.75">
      <c r="A32" s="8">
        <v>6</v>
      </c>
      <c r="B32" s="8" t="s">
        <v>243</v>
      </c>
      <c r="C32" s="8" t="s">
        <v>31</v>
      </c>
      <c r="D32" s="8" t="s">
        <v>244</v>
      </c>
      <c r="E32" s="8" t="s">
        <v>86</v>
      </c>
      <c r="F32" s="5">
        <v>6</v>
      </c>
      <c r="G32" s="7"/>
      <c r="H32" s="5">
        <f>ROUND((G32*F32),2)</f>
        <v>0</v>
      </c>
    </row>
    <row r="33" ht="12.75">
      <c r="D33" s="9" t="s">
        <v>245</v>
      </c>
    </row>
    <row r="34" spans="1:8" ht="12.75">
      <c r="A34" s="8">
        <v>7</v>
      </c>
      <c r="B34" s="8" t="s">
        <v>246</v>
      </c>
      <c r="C34" s="8" t="s">
        <v>31</v>
      </c>
      <c r="D34" s="8" t="s">
        <v>247</v>
      </c>
      <c r="E34" s="8" t="s">
        <v>86</v>
      </c>
      <c r="F34" s="5">
        <v>6</v>
      </c>
      <c r="G34" s="7"/>
      <c r="H34" s="5">
        <f>ROUND((G34*F34),2)</f>
        <v>0</v>
      </c>
    </row>
    <row r="35" ht="12.75">
      <c r="D35" s="9" t="s">
        <v>248</v>
      </c>
    </row>
    <row r="36" spans="1:8" ht="38.25">
      <c r="A36" s="8">
        <v>8</v>
      </c>
      <c r="B36" s="8" t="s">
        <v>249</v>
      </c>
      <c r="C36" s="8" t="s">
        <v>31</v>
      </c>
      <c r="D36" s="8" t="s">
        <v>250</v>
      </c>
      <c r="E36" s="8" t="s">
        <v>38</v>
      </c>
      <c r="F36" s="5">
        <v>4</v>
      </c>
      <c r="G36" s="7"/>
      <c r="H36" s="5">
        <f>ROUND((G36*F36),2)</f>
        <v>0</v>
      </c>
    </row>
    <row r="37" ht="12.75">
      <c r="D37" s="9" t="s">
        <v>251</v>
      </c>
    </row>
    <row r="38" spans="1:8" ht="38.25">
      <c r="A38" s="8">
        <v>9</v>
      </c>
      <c r="B38" s="8" t="s">
        <v>252</v>
      </c>
      <c r="C38" s="8" t="s">
        <v>31</v>
      </c>
      <c r="D38" s="8" t="s">
        <v>253</v>
      </c>
      <c r="E38" s="8" t="s">
        <v>38</v>
      </c>
      <c r="F38" s="5">
        <v>3</v>
      </c>
      <c r="G38" s="7"/>
      <c r="H38" s="5">
        <f>ROUND((G38*F38),2)</f>
        <v>0</v>
      </c>
    </row>
    <row r="39" ht="12.75">
      <c r="D39" s="9" t="s">
        <v>254</v>
      </c>
    </row>
    <row r="40" spans="1:8" ht="38.25">
      <c r="A40" s="8">
        <v>10</v>
      </c>
      <c r="B40" s="8" t="s">
        <v>255</v>
      </c>
      <c r="C40" s="8" t="s">
        <v>31</v>
      </c>
      <c r="D40" s="8" t="s">
        <v>256</v>
      </c>
      <c r="E40" s="8" t="s">
        <v>38</v>
      </c>
      <c r="F40" s="5">
        <v>1</v>
      </c>
      <c r="G40" s="7"/>
      <c r="H40" s="5">
        <f>ROUND((G40*F40),2)</f>
        <v>0</v>
      </c>
    </row>
    <row r="41" ht="12.75">
      <c r="D41" s="9" t="s">
        <v>257</v>
      </c>
    </row>
    <row r="42" spans="1:8" ht="38.25">
      <c r="A42" s="8">
        <v>11</v>
      </c>
      <c r="B42" s="8" t="s">
        <v>258</v>
      </c>
      <c r="C42" s="8" t="s">
        <v>31</v>
      </c>
      <c r="D42" s="8" t="s">
        <v>259</v>
      </c>
      <c r="E42" s="8" t="s">
        <v>38</v>
      </c>
      <c r="F42" s="5">
        <v>1</v>
      </c>
      <c r="G42" s="7"/>
      <c r="H42" s="5">
        <f>ROUND((G42*F42),2)</f>
        <v>0</v>
      </c>
    </row>
    <row r="43" spans="1:8" ht="25.5">
      <c r="A43" s="8">
        <v>12</v>
      </c>
      <c r="B43" s="8" t="s">
        <v>260</v>
      </c>
      <c r="C43" s="8" t="s">
        <v>31</v>
      </c>
      <c r="D43" s="8" t="s">
        <v>261</v>
      </c>
      <c r="E43" s="8" t="s">
        <v>38</v>
      </c>
      <c r="F43" s="5">
        <v>3</v>
      </c>
      <c r="G43" s="7"/>
      <c r="H43" s="5">
        <f>ROUND((G43*F43),2)</f>
        <v>0</v>
      </c>
    </row>
    <row r="44" ht="12.75">
      <c r="D44" s="9" t="s">
        <v>262</v>
      </c>
    </row>
    <row r="45" spans="1:8" ht="25.5">
      <c r="A45" s="8">
        <v>13</v>
      </c>
      <c r="B45" s="8" t="s">
        <v>263</v>
      </c>
      <c r="C45" s="8" t="s">
        <v>31</v>
      </c>
      <c r="D45" s="8" t="s">
        <v>264</v>
      </c>
      <c r="E45" s="8" t="s">
        <v>38</v>
      </c>
      <c r="F45" s="5">
        <v>31</v>
      </c>
      <c r="G45" s="7"/>
      <c r="H45" s="5">
        <f>ROUND((G45*F45),2)</f>
        <v>0</v>
      </c>
    </row>
    <row r="46" ht="12.75">
      <c r="D46" s="9" t="s">
        <v>265</v>
      </c>
    </row>
    <row r="47" spans="1:8" ht="25.5">
      <c r="A47" s="8">
        <v>14</v>
      </c>
      <c r="B47" s="8" t="s">
        <v>266</v>
      </c>
      <c r="C47" s="8" t="s">
        <v>31</v>
      </c>
      <c r="D47" s="8" t="s">
        <v>267</v>
      </c>
      <c r="E47" s="8" t="s">
        <v>38</v>
      </c>
      <c r="F47" s="5">
        <v>31</v>
      </c>
      <c r="G47" s="7"/>
      <c r="H47" s="5">
        <f>ROUND((G47*F47),2)</f>
        <v>0</v>
      </c>
    </row>
    <row r="48" ht="12.75">
      <c r="D48" s="9" t="s">
        <v>268</v>
      </c>
    </row>
    <row r="49" spans="1:16" ht="12.75" customHeight="1">
      <c r="A49" s="10"/>
      <c r="B49" s="10"/>
      <c r="C49" s="10" t="s">
        <v>175</v>
      </c>
      <c r="D49" s="10" t="s">
        <v>174</v>
      </c>
      <c r="E49" s="10"/>
      <c r="F49" s="10"/>
      <c r="G49" s="10"/>
      <c r="H49" s="10">
        <f>SUM(H28:H48)</f>
        <v>0</v>
      </c>
      <c r="P49">
        <f>SUM(P28:P48)</f>
        <v>0</v>
      </c>
    </row>
    <row r="51" spans="1:16" ht="12.75" customHeight="1">
      <c r="A51" s="10"/>
      <c r="B51" s="10"/>
      <c r="C51" s="10"/>
      <c r="D51" s="10" t="s">
        <v>221</v>
      </c>
      <c r="E51" s="10"/>
      <c r="F51" s="10"/>
      <c r="G51" s="10"/>
      <c r="H51" s="10">
        <f>+H15+H20+H25+H49</f>
        <v>0</v>
      </c>
      <c r="P51">
        <f>+P15+P20+P25+P49</f>
        <v>0</v>
      </c>
    </row>
    <row r="53" spans="1:8" ht="12.75" customHeight="1">
      <c r="A53" s="4" t="s">
        <v>222</v>
      </c>
      <c r="B53" s="4"/>
      <c r="C53" s="4"/>
      <c r="D53" s="4"/>
      <c r="E53" s="4"/>
      <c r="F53" s="4"/>
      <c r="G53" s="4"/>
      <c r="H53" s="4"/>
    </row>
    <row r="54" spans="1:8" ht="12.75" customHeight="1">
      <c r="A54" s="4"/>
      <c r="B54" s="4"/>
      <c r="C54" s="4"/>
      <c r="D54" s="4" t="s">
        <v>223</v>
      </c>
      <c r="E54" s="4"/>
      <c r="F54" s="4"/>
      <c r="G54" s="4"/>
      <c r="H54" s="4"/>
    </row>
    <row r="55" spans="1:16" ht="12.75" customHeight="1">
      <c r="A55" s="10"/>
      <c r="B55" s="10"/>
      <c r="C55" s="10"/>
      <c r="D55" s="10" t="s">
        <v>224</v>
      </c>
      <c r="E55" s="10"/>
      <c r="F55" s="10"/>
      <c r="G55" s="10"/>
      <c r="H55" s="10">
        <v>0</v>
      </c>
      <c r="P55">
        <v>0</v>
      </c>
    </row>
    <row r="56" spans="1:8" ht="12.75" customHeight="1">
      <c r="A56" s="10"/>
      <c r="B56" s="10"/>
      <c r="C56" s="10"/>
      <c r="D56" s="10" t="s">
        <v>225</v>
      </c>
      <c r="E56" s="10"/>
      <c r="F56" s="10"/>
      <c r="G56" s="10"/>
      <c r="H56" s="10"/>
    </row>
    <row r="57" spans="1:16" ht="12.75" customHeight="1">
      <c r="A57" s="10"/>
      <c r="B57" s="10"/>
      <c r="C57" s="10"/>
      <c r="D57" s="10" t="s">
        <v>226</v>
      </c>
      <c r="E57" s="10"/>
      <c r="F57" s="10"/>
      <c r="G57" s="10"/>
      <c r="H57" s="10">
        <v>0</v>
      </c>
      <c r="P57">
        <v>0</v>
      </c>
    </row>
    <row r="58" spans="1:16" ht="12.75" customHeight="1">
      <c r="A58" s="10"/>
      <c r="B58" s="10"/>
      <c r="C58" s="10"/>
      <c r="D58" s="10" t="s">
        <v>227</v>
      </c>
      <c r="E58" s="10"/>
      <c r="F58" s="10"/>
      <c r="G58" s="10"/>
      <c r="H58" s="10">
        <f>H55+H57</f>
        <v>0</v>
      </c>
      <c r="P58">
        <f>P55+P57</f>
        <v>0</v>
      </c>
    </row>
    <row r="60" spans="1:16" ht="12.75" customHeight="1">
      <c r="A60" s="10"/>
      <c r="B60" s="10"/>
      <c r="C60" s="10"/>
      <c r="D60" s="10" t="s">
        <v>227</v>
      </c>
      <c r="E60" s="10"/>
      <c r="F60" s="10"/>
      <c r="G60" s="10"/>
      <c r="H60" s="10">
        <f>H51+H58</f>
        <v>0</v>
      </c>
      <c r="P60">
        <f>P51+P58</f>
        <v>0</v>
      </c>
    </row>
  </sheetData>
  <sheetProtection formatColumns="0"/>
  <mergeCells count="9">
    <mergeCell ref="A1:H1"/>
    <mergeCell ref="A2:H2"/>
    <mergeCell ref="G10:H10"/>
    <mergeCell ref="A10:A11"/>
    <mergeCell ref="B10:B11"/>
    <mergeCell ref="C10:C11"/>
    <mergeCell ref="D10:D11"/>
    <mergeCell ref="E10:E11"/>
    <mergeCell ref="F10:F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cp:lastPrinted>2015-01-16T11:48:55Z</cp:lastPrinted>
  <dcterms:modified xsi:type="dcterms:W3CDTF">2015-01-16T11:53:58Z</dcterms:modified>
  <cp:category/>
  <cp:version/>
  <cp:contentType/>
  <cp:contentStatus/>
</cp:coreProperties>
</file>