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 Firma\2016\2016 007 Chranišov - chodníky podél II_209\03 DPS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Pol'!$A$1:$U$452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65" i="1" l="1"/>
  <c r="H64" i="1"/>
  <c r="H63" i="1"/>
  <c r="H62" i="1"/>
  <c r="H61" i="1"/>
  <c r="H60" i="1"/>
  <c r="H59" i="1"/>
  <c r="H58" i="1"/>
  <c r="H57" i="1"/>
  <c r="H56" i="1"/>
  <c r="G16" i="1" s="1"/>
  <c r="H55" i="1"/>
  <c r="H54" i="1"/>
  <c r="H53" i="1"/>
  <c r="H52" i="1"/>
  <c r="H51" i="1"/>
  <c r="H50" i="1"/>
  <c r="H49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39" i="1"/>
  <c r="F39" i="1"/>
  <c r="G442" i="12"/>
  <c r="AC442" i="12"/>
  <c r="AD442" i="12"/>
  <c r="BA315" i="12"/>
  <c r="BA314" i="12"/>
  <c r="BA302" i="12"/>
  <c r="BA190" i="12"/>
  <c r="BA176" i="12"/>
  <c r="BA171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G8" i="12" s="1"/>
  <c r="I11" i="12"/>
  <c r="K11" i="12"/>
  <c r="M11" i="12"/>
  <c r="O11" i="12"/>
  <c r="O8" i="12" s="1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4" i="12"/>
  <c r="M24" i="12" s="1"/>
  <c r="I24" i="12"/>
  <c r="K24" i="12"/>
  <c r="O24" i="12"/>
  <c r="Q24" i="12"/>
  <c r="U24" i="12"/>
  <c r="G26" i="12"/>
  <c r="I26" i="12"/>
  <c r="K26" i="12"/>
  <c r="M26" i="12"/>
  <c r="O26" i="12"/>
  <c r="Q26" i="12"/>
  <c r="U26" i="12"/>
  <c r="G28" i="12"/>
  <c r="M28" i="12" s="1"/>
  <c r="I28" i="12"/>
  <c r="K28" i="12"/>
  <c r="O28" i="12"/>
  <c r="Q28" i="12"/>
  <c r="U28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1" i="12"/>
  <c r="I51" i="12"/>
  <c r="K51" i="12"/>
  <c r="M51" i="12"/>
  <c r="O51" i="12"/>
  <c r="Q51" i="12"/>
  <c r="U51" i="12"/>
  <c r="G53" i="12"/>
  <c r="M53" i="12" s="1"/>
  <c r="I53" i="12"/>
  <c r="K53" i="12"/>
  <c r="O53" i="12"/>
  <c r="Q53" i="12"/>
  <c r="U53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8" i="12"/>
  <c r="I58" i="12"/>
  <c r="K58" i="12"/>
  <c r="M58" i="12"/>
  <c r="O58" i="12"/>
  <c r="Q58" i="12"/>
  <c r="U58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71" i="12"/>
  <c r="I71" i="12"/>
  <c r="K71" i="12"/>
  <c r="M71" i="12"/>
  <c r="O71" i="12"/>
  <c r="Q71" i="12"/>
  <c r="U71" i="12"/>
  <c r="G80" i="12"/>
  <c r="M80" i="12" s="1"/>
  <c r="I80" i="12"/>
  <c r="K80" i="12"/>
  <c r="O80" i="12"/>
  <c r="Q80" i="12"/>
  <c r="U80" i="12"/>
  <c r="G83" i="12"/>
  <c r="I83" i="12"/>
  <c r="K83" i="12"/>
  <c r="M83" i="12"/>
  <c r="O83" i="12"/>
  <c r="Q83" i="12"/>
  <c r="U83" i="12"/>
  <c r="G85" i="12"/>
  <c r="M85" i="12" s="1"/>
  <c r="I85" i="12"/>
  <c r="K85" i="12"/>
  <c r="O85" i="12"/>
  <c r="Q85" i="12"/>
  <c r="U85" i="12"/>
  <c r="G89" i="12"/>
  <c r="I89" i="12"/>
  <c r="K89" i="12"/>
  <c r="M89" i="12"/>
  <c r="O89" i="12"/>
  <c r="Q89" i="12"/>
  <c r="U89" i="12"/>
  <c r="G92" i="12"/>
  <c r="M92" i="12" s="1"/>
  <c r="I92" i="12"/>
  <c r="K92" i="12"/>
  <c r="O92" i="12"/>
  <c r="Q92" i="12"/>
  <c r="U92" i="12"/>
  <c r="G95" i="12"/>
  <c r="I95" i="12"/>
  <c r="K95" i="12"/>
  <c r="M95" i="12"/>
  <c r="O95" i="12"/>
  <c r="Q95" i="12"/>
  <c r="U95" i="12"/>
  <c r="G97" i="12"/>
  <c r="M97" i="12" s="1"/>
  <c r="I97" i="12"/>
  <c r="K97" i="12"/>
  <c r="O97" i="12"/>
  <c r="Q97" i="12"/>
  <c r="U97" i="12"/>
  <c r="G99" i="12"/>
  <c r="I99" i="12"/>
  <c r="K99" i="12"/>
  <c r="M99" i="12"/>
  <c r="O99" i="12"/>
  <c r="Q99" i="12"/>
  <c r="U99" i="12"/>
  <c r="G104" i="12"/>
  <c r="M104" i="12" s="1"/>
  <c r="I104" i="12"/>
  <c r="K104" i="12"/>
  <c r="O104" i="12"/>
  <c r="Q104" i="12"/>
  <c r="U104" i="12"/>
  <c r="G106" i="12"/>
  <c r="I106" i="12"/>
  <c r="K106" i="12"/>
  <c r="M106" i="12"/>
  <c r="O106" i="12"/>
  <c r="Q106" i="12"/>
  <c r="U106" i="12"/>
  <c r="G109" i="12"/>
  <c r="M109" i="12" s="1"/>
  <c r="I109" i="12"/>
  <c r="K109" i="12"/>
  <c r="O109" i="12"/>
  <c r="Q109" i="12"/>
  <c r="U109" i="12"/>
  <c r="G115" i="12"/>
  <c r="I115" i="12"/>
  <c r="K115" i="12"/>
  <c r="M115" i="12"/>
  <c r="O115" i="12"/>
  <c r="Q115" i="12"/>
  <c r="U115" i="12"/>
  <c r="G120" i="12"/>
  <c r="M120" i="12" s="1"/>
  <c r="I120" i="12"/>
  <c r="K120" i="12"/>
  <c r="O120" i="12"/>
  <c r="Q120" i="12"/>
  <c r="U120" i="12"/>
  <c r="G121" i="12"/>
  <c r="I121" i="12"/>
  <c r="K121" i="12"/>
  <c r="M121" i="12"/>
  <c r="O121" i="12"/>
  <c r="Q121" i="12"/>
  <c r="U121" i="12"/>
  <c r="G126" i="12"/>
  <c r="M126" i="12" s="1"/>
  <c r="I126" i="12"/>
  <c r="K126" i="12"/>
  <c r="O126" i="12"/>
  <c r="Q126" i="12"/>
  <c r="U126" i="12"/>
  <c r="G128" i="12"/>
  <c r="I128" i="12"/>
  <c r="K128" i="12"/>
  <c r="M128" i="12"/>
  <c r="O128" i="12"/>
  <c r="Q128" i="12"/>
  <c r="U128" i="12"/>
  <c r="G129" i="12"/>
  <c r="M129" i="12" s="1"/>
  <c r="I129" i="12"/>
  <c r="K129" i="12"/>
  <c r="O129" i="12"/>
  <c r="Q129" i="12"/>
  <c r="U129" i="12"/>
  <c r="G133" i="12"/>
  <c r="I133" i="12"/>
  <c r="K133" i="12"/>
  <c r="M133" i="12"/>
  <c r="O133" i="12"/>
  <c r="Q133" i="12"/>
  <c r="U133" i="12"/>
  <c r="G135" i="12"/>
  <c r="M135" i="12" s="1"/>
  <c r="I135" i="12"/>
  <c r="K135" i="12"/>
  <c r="O135" i="12"/>
  <c r="Q135" i="12"/>
  <c r="U135" i="12"/>
  <c r="G136" i="12"/>
  <c r="I136" i="12"/>
  <c r="K136" i="12"/>
  <c r="M136" i="12"/>
  <c r="O136" i="12"/>
  <c r="Q136" i="12"/>
  <c r="U136" i="12"/>
  <c r="G137" i="12"/>
  <c r="M137" i="12" s="1"/>
  <c r="I137" i="12"/>
  <c r="K137" i="12"/>
  <c r="O137" i="12"/>
  <c r="Q137" i="12"/>
  <c r="U137" i="12"/>
  <c r="G139" i="12"/>
  <c r="I139" i="12"/>
  <c r="K139" i="12"/>
  <c r="M139" i="12"/>
  <c r="O139" i="12"/>
  <c r="Q139" i="12"/>
  <c r="U139" i="12"/>
  <c r="G140" i="12"/>
  <c r="M140" i="12" s="1"/>
  <c r="I140" i="12"/>
  <c r="K140" i="12"/>
  <c r="O140" i="12"/>
  <c r="Q140" i="12"/>
  <c r="U140" i="12"/>
  <c r="G143" i="12"/>
  <c r="I143" i="12"/>
  <c r="K143" i="12"/>
  <c r="M143" i="12"/>
  <c r="O143" i="12"/>
  <c r="Q143" i="12"/>
  <c r="U143" i="12"/>
  <c r="G144" i="12"/>
  <c r="M144" i="12" s="1"/>
  <c r="I144" i="12"/>
  <c r="K144" i="12"/>
  <c r="O144" i="12"/>
  <c r="Q144" i="12"/>
  <c r="U144" i="12"/>
  <c r="G145" i="12"/>
  <c r="I145" i="12"/>
  <c r="K145" i="12"/>
  <c r="M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I147" i="12"/>
  <c r="K147" i="12"/>
  <c r="M147" i="12"/>
  <c r="O147" i="12"/>
  <c r="Q147" i="12"/>
  <c r="U147" i="12"/>
  <c r="G149" i="12"/>
  <c r="M149" i="12" s="1"/>
  <c r="I149" i="12"/>
  <c r="K149" i="12"/>
  <c r="O149" i="12"/>
  <c r="Q149" i="12"/>
  <c r="U149" i="12"/>
  <c r="G150" i="12"/>
  <c r="I150" i="12"/>
  <c r="K150" i="12"/>
  <c r="M150" i="12"/>
  <c r="O150" i="12"/>
  <c r="Q150" i="12"/>
  <c r="U150" i="12"/>
  <c r="G151" i="12"/>
  <c r="M151" i="12" s="1"/>
  <c r="I151" i="12"/>
  <c r="K151" i="12"/>
  <c r="O151" i="12"/>
  <c r="Q151" i="12"/>
  <c r="U151" i="12"/>
  <c r="G152" i="12"/>
  <c r="I152" i="12"/>
  <c r="K152" i="12"/>
  <c r="M152" i="12"/>
  <c r="O152" i="12"/>
  <c r="Q152" i="12"/>
  <c r="U152" i="12"/>
  <c r="G154" i="12"/>
  <c r="M154" i="12" s="1"/>
  <c r="I154" i="12"/>
  <c r="K154" i="12"/>
  <c r="O154" i="12"/>
  <c r="Q154" i="12"/>
  <c r="U154" i="12"/>
  <c r="G158" i="12"/>
  <c r="I158" i="12"/>
  <c r="K158" i="12"/>
  <c r="M158" i="12"/>
  <c r="O158" i="12"/>
  <c r="Q158" i="12"/>
  <c r="U158" i="12"/>
  <c r="G161" i="12"/>
  <c r="I161" i="12"/>
  <c r="I160" i="12" s="1"/>
  <c r="K161" i="12"/>
  <c r="M161" i="12"/>
  <c r="O161" i="12"/>
  <c r="Q161" i="12"/>
  <c r="Q160" i="12" s="1"/>
  <c r="U161" i="12"/>
  <c r="G163" i="12"/>
  <c r="M163" i="12" s="1"/>
  <c r="I163" i="12"/>
  <c r="K163" i="12"/>
  <c r="K160" i="12" s="1"/>
  <c r="O163" i="12"/>
  <c r="Q163" i="12"/>
  <c r="U163" i="12"/>
  <c r="U160" i="12" s="1"/>
  <c r="G166" i="12"/>
  <c r="I166" i="12"/>
  <c r="K166" i="12"/>
  <c r="M166" i="12"/>
  <c r="O166" i="12"/>
  <c r="Q166" i="12"/>
  <c r="U166" i="12"/>
  <c r="G167" i="12"/>
  <c r="M167" i="12" s="1"/>
  <c r="I167" i="12"/>
  <c r="K167" i="12"/>
  <c r="O167" i="12"/>
  <c r="O160" i="12" s="1"/>
  <c r="Q167" i="12"/>
  <c r="U167" i="12"/>
  <c r="G170" i="12"/>
  <c r="M170" i="12" s="1"/>
  <c r="I170" i="12"/>
  <c r="K170" i="12"/>
  <c r="K169" i="12" s="1"/>
  <c r="O170" i="12"/>
  <c r="Q170" i="12"/>
  <c r="U170" i="12"/>
  <c r="U169" i="12" s="1"/>
  <c r="G173" i="12"/>
  <c r="I173" i="12"/>
  <c r="K173" i="12"/>
  <c r="M173" i="12"/>
  <c r="O173" i="12"/>
  <c r="Q173" i="12"/>
  <c r="U173" i="12"/>
  <c r="G175" i="12"/>
  <c r="G169" i="12" s="1"/>
  <c r="I175" i="12"/>
  <c r="K175" i="12"/>
  <c r="O175" i="12"/>
  <c r="O169" i="12" s="1"/>
  <c r="Q175" i="12"/>
  <c r="U175" i="12"/>
  <c r="G177" i="12"/>
  <c r="M177" i="12" s="1"/>
  <c r="I177" i="12"/>
  <c r="I169" i="12" s="1"/>
  <c r="K177" i="12"/>
  <c r="O177" i="12"/>
  <c r="Q177" i="12"/>
  <c r="Q169" i="12" s="1"/>
  <c r="U177" i="12"/>
  <c r="G179" i="12"/>
  <c r="M179" i="12" s="1"/>
  <c r="I179" i="12"/>
  <c r="K179" i="12"/>
  <c r="O179" i="12"/>
  <c r="Q179" i="12"/>
  <c r="U179" i="12"/>
  <c r="G181" i="12"/>
  <c r="I181" i="12"/>
  <c r="K181" i="12"/>
  <c r="M181" i="12"/>
  <c r="O181" i="12"/>
  <c r="Q181" i="12"/>
  <c r="U181" i="12"/>
  <c r="G183" i="12"/>
  <c r="M183" i="12" s="1"/>
  <c r="I183" i="12"/>
  <c r="K183" i="12"/>
  <c r="O183" i="12"/>
  <c r="Q183" i="12"/>
  <c r="U183" i="12"/>
  <c r="G184" i="12"/>
  <c r="M184" i="12" s="1"/>
  <c r="I184" i="12"/>
  <c r="K184" i="12"/>
  <c r="O184" i="12"/>
  <c r="Q184" i="12"/>
  <c r="U184" i="12"/>
  <c r="G185" i="12"/>
  <c r="M185" i="12" s="1"/>
  <c r="I185" i="12"/>
  <c r="K185" i="12"/>
  <c r="O185" i="12"/>
  <c r="Q185" i="12"/>
  <c r="U185" i="12"/>
  <c r="G186" i="12"/>
  <c r="I186" i="12"/>
  <c r="K186" i="12"/>
  <c r="M186" i="12"/>
  <c r="O186" i="12"/>
  <c r="Q186" i="12"/>
  <c r="U186" i="12"/>
  <c r="G188" i="12"/>
  <c r="O188" i="12"/>
  <c r="G189" i="12"/>
  <c r="M189" i="12" s="1"/>
  <c r="M188" i="12" s="1"/>
  <c r="I189" i="12"/>
  <c r="I188" i="12" s="1"/>
  <c r="K189" i="12"/>
  <c r="O189" i="12"/>
  <c r="Q189" i="12"/>
  <c r="Q188" i="12" s="1"/>
  <c r="U189" i="12"/>
  <c r="G191" i="12"/>
  <c r="M191" i="12" s="1"/>
  <c r="I191" i="12"/>
  <c r="K191" i="12"/>
  <c r="K188" i="12" s="1"/>
  <c r="O191" i="12"/>
  <c r="Q191" i="12"/>
  <c r="U191" i="12"/>
  <c r="U188" i="12" s="1"/>
  <c r="G192" i="12"/>
  <c r="I192" i="12"/>
  <c r="K192" i="12"/>
  <c r="M192" i="12"/>
  <c r="O192" i="12"/>
  <c r="Q192" i="12"/>
  <c r="U192" i="12"/>
  <c r="G195" i="12"/>
  <c r="M195" i="12" s="1"/>
  <c r="I195" i="12"/>
  <c r="I194" i="12" s="1"/>
  <c r="K195" i="12"/>
  <c r="O195" i="12"/>
  <c r="Q195" i="12"/>
  <c r="Q194" i="12" s="1"/>
  <c r="U195" i="12"/>
  <c r="G200" i="12"/>
  <c r="M200" i="12" s="1"/>
  <c r="I200" i="12"/>
  <c r="K200" i="12"/>
  <c r="K194" i="12" s="1"/>
  <c r="O200" i="12"/>
  <c r="Q200" i="12"/>
  <c r="U200" i="12"/>
  <c r="U194" i="12" s="1"/>
  <c r="G202" i="12"/>
  <c r="I202" i="12"/>
  <c r="K202" i="12"/>
  <c r="M202" i="12"/>
  <c r="O202" i="12"/>
  <c r="Q202" i="12"/>
  <c r="U202" i="12"/>
  <c r="G206" i="12"/>
  <c r="M206" i="12" s="1"/>
  <c r="I206" i="12"/>
  <c r="K206" i="12"/>
  <c r="O206" i="12"/>
  <c r="O194" i="12" s="1"/>
  <c r="Q206" i="12"/>
  <c r="U206" i="12"/>
  <c r="G207" i="12"/>
  <c r="M207" i="12" s="1"/>
  <c r="I207" i="12"/>
  <c r="K207" i="12"/>
  <c r="O207" i="12"/>
  <c r="Q207" i="12"/>
  <c r="U207" i="12"/>
  <c r="G208" i="12"/>
  <c r="M208" i="12" s="1"/>
  <c r="I208" i="12"/>
  <c r="K208" i="12"/>
  <c r="O208" i="12"/>
  <c r="Q208" i="12"/>
  <c r="U208" i="12"/>
  <c r="G209" i="12"/>
  <c r="I209" i="12"/>
  <c r="K209" i="12"/>
  <c r="M209" i="12"/>
  <c r="O209" i="12"/>
  <c r="Q209" i="12"/>
  <c r="U209" i="12"/>
  <c r="G210" i="12"/>
  <c r="M210" i="12" s="1"/>
  <c r="I210" i="12"/>
  <c r="K210" i="12"/>
  <c r="O210" i="12"/>
  <c r="Q210" i="12"/>
  <c r="U210" i="12"/>
  <c r="G213" i="12"/>
  <c r="M213" i="12" s="1"/>
  <c r="I213" i="12"/>
  <c r="K213" i="12"/>
  <c r="O213" i="12"/>
  <c r="Q213" i="12"/>
  <c r="U213" i="12"/>
  <c r="G214" i="12"/>
  <c r="M214" i="12" s="1"/>
  <c r="I214" i="12"/>
  <c r="K214" i="12"/>
  <c r="O214" i="12"/>
  <c r="Q214" i="12"/>
  <c r="U214" i="12"/>
  <c r="G218" i="12"/>
  <c r="I218" i="12"/>
  <c r="K218" i="12"/>
  <c r="M218" i="12"/>
  <c r="O218" i="12"/>
  <c r="Q218" i="12"/>
  <c r="U218" i="12"/>
  <c r="G220" i="12"/>
  <c r="M220" i="12" s="1"/>
  <c r="I220" i="12"/>
  <c r="K220" i="12"/>
  <c r="O220" i="12"/>
  <c r="Q220" i="12"/>
  <c r="U220" i="12"/>
  <c r="G221" i="12"/>
  <c r="M221" i="12" s="1"/>
  <c r="I221" i="12"/>
  <c r="K221" i="12"/>
  <c r="O221" i="12"/>
  <c r="Q221" i="12"/>
  <c r="U221" i="12"/>
  <c r="G223" i="12"/>
  <c r="M223" i="12" s="1"/>
  <c r="I223" i="12"/>
  <c r="K223" i="12"/>
  <c r="O223" i="12"/>
  <c r="Q223" i="12"/>
  <c r="U223" i="12"/>
  <c r="G225" i="12"/>
  <c r="I225" i="12"/>
  <c r="K225" i="12"/>
  <c r="M225" i="12"/>
  <c r="O225" i="12"/>
  <c r="Q225" i="12"/>
  <c r="U225" i="12"/>
  <c r="G227" i="12"/>
  <c r="M227" i="12" s="1"/>
  <c r="I227" i="12"/>
  <c r="I226" i="12" s="1"/>
  <c r="K227" i="12"/>
  <c r="O227" i="12"/>
  <c r="Q227" i="12"/>
  <c r="Q226" i="12" s="1"/>
  <c r="U227" i="12"/>
  <c r="G228" i="12"/>
  <c r="M228" i="12" s="1"/>
  <c r="I228" i="12"/>
  <c r="K228" i="12"/>
  <c r="K226" i="12" s="1"/>
  <c r="O228" i="12"/>
  <c r="Q228" i="12"/>
  <c r="U228" i="12"/>
  <c r="U226" i="12" s="1"/>
  <c r="G229" i="12"/>
  <c r="I229" i="12"/>
  <c r="K229" i="12"/>
  <c r="M229" i="12"/>
  <c r="O229" i="12"/>
  <c r="Q229" i="12"/>
  <c r="U229" i="12"/>
  <c r="G230" i="12"/>
  <c r="M230" i="12" s="1"/>
  <c r="I230" i="12"/>
  <c r="K230" i="12"/>
  <c r="O230" i="12"/>
  <c r="O226" i="12" s="1"/>
  <c r="Q230" i="12"/>
  <c r="U230" i="12"/>
  <c r="G231" i="12"/>
  <c r="M231" i="12" s="1"/>
  <c r="I231" i="12"/>
  <c r="K231" i="12"/>
  <c r="O231" i="12"/>
  <c r="Q231" i="12"/>
  <c r="U231" i="12"/>
  <c r="G232" i="12"/>
  <c r="M232" i="12" s="1"/>
  <c r="I232" i="12"/>
  <c r="K232" i="12"/>
  <c r="O232" i="12"/>
  <c r="Q232" i="12"/>
  <c r="U232" i="12"/>
  <c r="G233" i="12"/>
  <c r="I233" i="12"/>
  <c r="K233" i="12"/>
  <c r="M233" i="12"/>
  <c r="O233" i="12"/>
  <c r="Q233" i="12"/>
  <c r="U233" i="12"/>
  <c r="G234" i="12"/>
  <c r="M234" i="12" s="1"/>
  <c r="I234" i="12"/>
  <c r="K234" i="12"/>
  <c r="O234" i="12"/>
  <c r="Q234" i="12"/>
  <c r="U234" i="12"/>
  <c r="G236" i="12"/>
  <c r="M236" i="12" s="1"/>
  <c r="I236" i="12"/>
  <c r="K236" i="12"/>
  <c r="O236" i="12"/>
  <c r="Q236" i="12"/>
  <c r="U236" i="12"/>
  <c r="G238" i="12"/>
  <c r="M238" i="12" s="1"/>
  <c r="I238" i="12"/>
  <c r="K238" i="12"/>
  <c r="O238" i="12"/>
  <c r="Q238" i="12"/>
  <c r="U238" i="12"/>
  <c r="G239" i="12"/>
  <c r="I239" i="12"/>
  <c r="K239" i="12"/>
  <c r="M239" i="12"/>
  <c r="O239" i="12"/>
  <c r="Q239" i="12"/>
  <c r="U239" i="12"/>
  <c r="G240" i="12"/>
  <c r="M240" i="12" s="1"/>
  <c r="I240" i="12"/>
  <c r="K240" i="12"/>
  <c r="O240" i="12"/>
  <c r="Q240" i="12"/>
  <c r="U240" i="12"/>
  <c r="G241" i="12"/>
  <c r="M241" i="12" s="1"/>
  <c r="I241" i="12"/>
  <c r="K241" i="12"/>
  <c r="O241" i="12"/>
  <c r="Q241" i="12"/>
  <c r="U241" i="12"/>
  <c r="G242" i="12"/>
  <c r="M242" i="12" s="1"/>
  <c r="I242" i="12"/>
  <c r="K242" i="12"/>
  <c r="O242" i="12"/>
  <c r="Q242" i="12"/>
  <c r="U242" i="12"/>
  <c r="G243" i="12"/>
  <c r="I243" i="12"/>
  <c r="K243" i="12"/>
  <c r="M243" i="12"/>
  <c r="O243" i="12"/>
  <c r="Q243" i="12"/>
  <c r="U243" i="12"/>
  <c r="G244" i="12"/>
  <c r="M244" i="12" s="1"/>
  <c r="I244" i="12"/>
  <c r="K244" i="12"/>
  <c r="O244" i="12"/>
  <c r="Q244" i="12"/>
  <c r="U244" i="12"/>
  <c r="G245" i="12"/>
  <c r="M245" i="12" s="1"/>
  <c r="I245" i="12"/>
  <c r="K245" i="12"/>
  <c r="O245" i="12"/>
  <c r="Q245" i="12"/>
  <c r="U245" i="12"/>
  <c r="G246" i="12"/>
  <c r="M246" i="12" s="1"/>
  <c r="I246" i="12"/>
  <c r="K246" i="12"/>
  <c r="O246" i="12"/>
  <c r="Q246" i="12"/>
  <c r="U246" i="12"/>
  <c r="G247" i="12"/>
  <c r="I247" i="12"/>
  <c r="K247" i="12"/>
  <c r="M247" i="12"/>
  <c r="O247" i="12"/>
  <c r="Q247" i="12"/>
  <c r="U247" i="12"/>
  <c r="G248" i="12"/>
  <c r="M248" i="12" s="1"/>
  <c r="I248" i="12"/>
  <c r="K248" i="12"/>
  <c r="O248" i="12"/>
  <c r="Q248" i="12"/>
  <c r="U248" i="12"/>
  <c r="G249" i="12"/>
  <c r="M249" i="12" s="1"/>
  <c r="I249" i="12"/>
  <c r="K249" i="12"/>
  <c r="O249" i="12"/>
  <c r="Q249" i="12"/>
  <c r="U249" i="12"/>
  <c r="G250" i="12"/>
  <c r="M250" i="12" s="1"/>
  <c r="I250" i="12"/>
  <c r="K250" i="12"/>
  <c r="O250" i="12"/>
  <c r="Q250" i="12"/>
  <c r="U250" i="12"/>
  <c r="G251" i="12"/>
  <c r="I251" i="12"/>
  <c r="K251" i="12"/>
  <c r="M251" i="12"/>
  <c r="O251" i="12"/>
  <c r="Q251" i="12"/>
  <c r="U251" i="12"/>
  <c r="G253" i="12"/>
  <c r="M253" i="12" s="1"/>
  <c r="I253" i="12"/>
  <c r="K253" i="12"/>
  <c r="O253" i="12"/>
  <c r="Q253" i="12"/>
  <c r="U253" i="12"/>
  <c r="G255" i="12"/>
  <c r="M255" i="12" s="1"/>
  <c r="I255" i="12"/>
  <c r="K255" i="12"/>
  <c r="O255" i="12"/>
  <c r="Q255" i="12"/>
  <c r="U255" i="12"/>
  <c r="G256" i="12"/>
  <c r="M256" i="12" s="1"/>
  <c r="I256" i="12"/>
  <c r="K256" i="12"/>
  <c r="O256" i="12"/>
  <c r="Q256" i="12"/>
  <c r="U256" i="12"/>
  <c r="G257" i="12"/>
  <c r="I257" i="12"/>
  <c r="K257" i="12"/>
  <c r="M257" i="12"/>
  <c r="O257" i="12"/>
  <c r="Q257" i="12"/>
  <c r="U257" i="12"/>
  <c r="G259" i="12"/>
  <c r="M259" i="12" s="1"/>
  <c r="I259" i="12"/>
  <c r="K259" i="12"/>
  <c r="O259" i="12"/>
  <c r="Q259" i="12"/>
  <c r="U259" i="12"/>
  <c r="G260" i="12"/>
  <c r="M260" i="12" s="1"/>
  <c r="I260" i="12"/>
  <c r="K260" i="12"/>
  <c r="O260" i="12"/>
  <c r="Q260" i="12"/>
  <c r="U260" i="12"/>
  <c r="G261" i="12"/>
  <c r="M261" i="12" s="1"/>
  <c r="I261" i="12"/>
  <c r="K261" i="12"/>
  <c r="O261" i="12"/>
  <c r="Q261" i="12"/>
  <c r="U261" i="12"/>
  <c r="G262" i="12"/>
  <c r="I262" i="12"/>
  <c r="K262" i="12"/>
  <c r="M262" i="12"/>
  <c r="O262" i="12"/>
  <c r="Q262" i="12"/>
  <c r="U262" i="12"/>
  <c r="G263" i="12"/>
  <c r="M263" i="12" s="1"/>
  <c r="I263" i="12"/>
  <c r="K263" i="12"/>
  <c r="O263" i="12"/>
  <c r="Q263" i="12"/>
  <c r="U263" i="12"/>
  <c r="G264" i="12"/>
  <c r="M264" i="12" s="1"/>
  <c r="I264" i="12"/>
  <c r="K264" i="12"/>
  <c r="O264" i="12"/>
  <c r="Q264" i="12"/>
  <c r="U264" i="12"/>
  <c r="G265" i="12"/>
  <c r="M265" i="12" s="1"/>
  <c r="I265" i="12"/>
  <c r="K265" i="12"/>
  <c r="O265" i="12"/>
  <c r="Q265" i="12"/>
  <c r="U265" i="12"/>
  <c r="G266" i="12"/>
  <c r="I266" i="12"/>
  <c r="K266" i="12"/>
  <c r="M266" i="12"/>
  <c r="O266" i="12"/>
  <c r="Q266" i="12"/>
  <c r="U266" i="12"/>
  <c r="G267" i="12"/>
  <c r="M267" i="12" s="1"/>
  <c r="I267" i="12"/>
  <c r="K267" i="12"/>
  <c r="O267" i="12"/>
  <c r="Q267" i="12"/>
  <c r="U267" i="12"/>
  <c r="G268" i="12"/>
  <c r="I268" i="12"/>
  <c r="K268" i="12"/>
  <c r="M268" i="12"/>
  <c r="O268" i="12"/>
  <c r="Q268" i="12"/>
  <c r="U268" i="12"/>
  <c r="G269" i="12"/>
  <c r="M269" i="12" s="1"/>
  <c r="I269" i="12"/>
  <c r="K269" i="12"/>
  <c r="O269" i="12"/>
  <c r="Q269" i="12"/>
  <c r="U269" i="12"/>
  <c r="G270" i="12"/>
  <c r="I270" i="12"/>
  <c r="K270" i="12"/>
  <c r="M270" i="12"/>
  <c r="O270" i="12"/>
  <c r="Q270" i="12"/>
  <c r="U270" i="12"/>
  <c r="G271" i="12"/>
  <c r="M271" i="12" s="1"/>
  <c r="I271" i="12"/>
  <c r="K271" i="12"/>
  <c r="O271" i="12"/>
  <c r="Q271" i="12"/>
  <c r="U271" i="12"/>
  <c r="G272" i="12"/>
  <c r="I272" i="12"/>
  <c r="K272" i="12"/>
  <c r="M272" i="12"/>
  <c r="O272" i="12"/>
  <c r="Q272" i="12"/>
  <c r="U272" i="12"/>
  <c r="G273" i="12"/>
  <c r="M273" i="12" s="1"/>
  <c r="I273" i="12"/>
  <c r="K273" i="12"/>
  <c r="O273" i="12"/>
  <c r="Q273" i="12"/>
  <c r="U273" i="12"/>
  <c r="G274" i="12"/>
  <c r="I274" i="12"/>
  <c r="K274" i="12"/>
  <c r="M274" i="12"/>
  <c r="O274" i="12"/>
  <c r="Q274" i="12"/>
  <c r="U274" i="12"/>
  <c r="G275" i="12"/>
  <c r="M275" i="12" s="1"/>
  <c r="I275" i="12"/>
  <c r="K275" i="12"/>
  <c r="O275" i="12"/>
  <c r="Q275" i="12"/>
  <c r="U275" i="12"/>
  <c r="G276" i="12"/>
  <c r="I276" i="12"/>
  <c r="K276" i="12"/>
  <c r="M276" i="12"/>
  <c r="O276" i="12"/>
  <c r="Q276" i="12"/>
  <c r="U276" i="12"/>
  <c r="G277" i="12"/>
  <c r="M277" i="12" s="1"/>
  <c r="I277" i="12"/>
  <c r="K277" i="12"/>
  <c r="O277" i="12"/>
  <c r="Q277" i="12"/>
  <c r="U277" i="12"/>
  <c r="G278" i="12"/>
  <c r="I278" i="12"/>
  <c r="K278" i="12"/>
  <c r="M278" i="12"/>
  <c r="O278" i="12"/>
  <c r="Q278" i="12"/>
  <c r="U278" i="12"/>
  <c r="G279" i="12"/>
  <c r="M279" i="12" s="1"/>
  <c r="I279" i="12"/>
  <c r="K279" i="12"/>
  <c r="O279" i="12"/>
  <c r="Q279" i="12"/>
  <c r="U279" i="12"/>
  <c r="G280" i="12"/>
  <c r="I280" i="12"/>
  <c r="K280" i="12"/>
  <c r="M280" i="12"/>
  <c r="O280" i="12"/>
  <c r="Q280" i="12"/>
  <c r="U280" i="12"/>
  <c r="G281" i="12"/>
  <c r="M281" i="12" s="1"/>
  <c r="I281" i="12"/>
  <c r="K281" i="12"/>
  <c r="O281" i="12"/>
  <c r="Q281" i="12"/>
  <c r="U281" i="12"/>
  <c r="G282" i="12"/>
  <c r="I282" i="12"/>
  <c r="K282" i="12"/>
  <c r="M282" i="12"/>
  <c r="O282" i="12"/>
  <c r="Q282" i="12"/>
  <c r="U282" i="12"/>
  <c r="G283" i="12"/>
  <c r="M283" i="12" s="1"/>
  <c r="I283" i="12"/>
  <c r="K283" i="12"/>
  <c r="O283" i="12"/>
  <c r="Q283" i="12"/>
  <c r="U283" i="12"/>
  <c r="G284" i="12"/>
  <c r="I284" i="12"/>
  <c r="K284" i="12"/>
  <c r="M284" i="12"/>
  <c r="O284" i="12"/>
  <c r="Q284" i="12"/>
  <c r="U284" i="12"/>
  <c r="G285" i="12"/>
  <c r="M285" i="12" s="1"/>
  <c r="I285" i="12"/>
  <c r="K285" i="12"/>
  <c r="O285" i="12"/>
  <c r="Q285" i="12"/>
  <c r="U285" i="12"/>
  <c r="G286" i="12"/>
  <c r="I286" i="12"/>
  <c r="K286" i="12"/>
  <c r="M286" i="12"/>
  <c r="O286" i="12"/>
  <c r="Q286" i="12"/>
  <c r="U286" i="12"/>
  <c r="G287" i="12"/>
  <c r="M287" i="12" s="1"/>
  <c r="I287" i="12"/>
  <c r="K287" i="12"/>
  <c r="O287" i="12"/>
  <c r="Q287" i="12"/>
  <c r="U287" i="12"/>
  <c r="G288" i="12"/>
  <c r="I288" i="12"/>
  <c r="K288" i="12"/>
  <c r="M288" i="12"/>
  <c r="O288" i="12"/>
  <c r="Q288" i="12"/>
  <c r="U288" i="12"/>
  <c r="G289" i="12"/>
  <c r="M289" i="12" s="1"/>
  <c r="I289" i="12"/>
  <c r="K289" i="12"/>
  <c r="O289" i="12"/>
  <c r="Q289" i="12"/>
  <c r="U289" i="12"/>
  <c r="G290" i="12"/>
  <c r="I290" i="12"/>
  <c r="K290" i="12"/>
  <c r="M290" i="12"/>
  <c r="O290" i="12"/>
  <c r="Q290" i="12"/>
  <c r="U290" i="12"/>
  <c r="G291" i="12"/>
  <c r="M291" i="12" s="1"/>
  <c r="I291" i="12"/>
  <c r="K291" i="12"/>
  <c r="O291" i="12"/>
  <c r="Q291" i="12"/>
  <c r="U291" i="12"/>
  <c r="G292" i="12"/>
  <c r="I292" i="12"/>
  <c r="K292" i="12"/>
  <c r="M292" i="12"/>
  <c r="O292" i="12"/>
  <c r="Q292" i="12"/>
  <c r="U292" i="12"/>
  <c r="G293" i="12"/>
  <c r="M293" i="12" s="1"/>
  <c r="I293" i="12"/>
  <c r="K293" i="12"/>
  <c r="O293" i="12"/>
  <c r="Q293" i="12"/>
  <c r="U293" i="12"/>
  <c r="G294" i="12"/>
  <c r="I294" i="12"/>
  <c r="K294" i="12"/>
  <c r="M294" i="12"/>
  <c r="O294" i="12"/>
  <c r="Q294" i="12"/>
  <c r="U294" i="12"/>
  <c r="G295" i="12"/>
  <c r="M295" i="12" s="1"/>
  <c r="I295" i="12"/>
  <c r="K295" i="12"/>
  <c r="O295" i="12"/>
  <c r="Q295" i="12"/>
  <c r="U295" i="12"/>
  <c r="G297" i="12"/>
  <c r="G296" i="12" s="1"/>
  <c r="I297" i="12"/>
  <c r="K297" i="12"/>
  <c r="K296" i="12" s="1"/>
  <c r="O297" i="12"/>
  <c r="O296" i="12" s="1"/>
  <c r="Q297" i="12"/>
  <c r="U297" i="12"/>
  <c r="U296" i="12" s="1"/>
  <c r="G301" i="12"/>
  <c r="I301" i="12"/>
  <c r="K301" i="12"/>
  <c r="M301" i="12"/>
  <c r="O301" i="12"/>
  <c r="Q301" i="12"/>
  <c r="U301" i="12"/>
  <c r="G307" i="12"/>
  <c r="M307" i="12" s="1"/>
  <c r="I307" i="12"/>
  <c r="K307" i="12"/>
  <c r="O307" i="12"/>
  <c r="Q307" i="12"/>
  <c r="U307" i="12"/>
  <c r="G311" i="12"/>
  <c r="I311" i="12"/>
  <c r="I296" i="12" s="1"/>
  <c r="K311" i="12"/>
  <c r="M311" i="12"/>
  <c r="O311" i="12"/>
  <c r="Q311" i="12"/>
  <c r="Q296" i="12" s="1"/>
  <c r="U311" i="12"/>
  <c r="G312" i="12"/>
  <c r="M312" i="12" s="1"/>
  <c r="I312" i="12"/>
  <c r="K312" i="12"/>
  <c r="O312" i="12"/>
  <c r="Q312" i="12"/>
  <c r="U312" i="12"/>
  <c r="G313" i="12"/>
  <c r="I313" i="12"/>
  <c r="K313" i="12"/>
  <c r="M313" i="12"/>
  <c r="O313" i="12"/>
  <c r="Q313" i="12"/>
  <c r="U313" i="12"/>
  <c r="G317" i="12"/>
  <c r="M317" i="12" s="1"/>
  <c r="I317" i="12"/>
  <c r="K317" i="12"/>
  <c r="O317" i="12"/>
  <c r="Q317" i="12"/>
  <c r="U317" i="12"/>
  <c r="G319" i="12"/>
  <c r="I319" i="12"/>
  <c r="K319" i="12"/>
  <c r="M319" i="12"/>
  <c r="O319" i="12"/>
  <c r="Q319" i="12"/>
  <c r="U319" i="12"/>
  <c r="G320" i="12"/>
  <c r="M320" i="12" s="1"/>
  <c r="I320" i="12"/>
  <c r="K320" i="12"/>
  <c r="O320" i="12"/>
  <c r="Q320" i="12"/>
  <c r="U320" i="12"/>
  <c r="G321" i="12"/>
  <c r="I321" i="12"/>
  <c r="K321" i="12"/>
  <c r="M321" i="12"/>
  <c r="O321" i="12"/>
  <c r="Q321" i="12"/>
  <c r="U321" i="12"/>
  <c r="G324" i="12"/>
  <c r="M324" i="12" s="1"/>
  <c r="I324" i="12"/>
  <c r="K324" i="12"/>
  <c r="O324" i="12"/>
  <c r="Q324" i="12"/>
  <c r="U324" i="12"/>
  <c r="I325" i="12"/>
  <c r="Q325" i="12"/>
  <c r="G326" i="12"/>
  <c r="G325" i="12" s="1"/>
  <c r="I326" i="12"/>
  <c r="K326" i="12"/>
  <c r="K325" i="12" s="1"/>
  <c r="O326" i="12"/>
  <c r="O325" i="12" s="1"/>
  <c r="Q326" i="12"/>
  <c r="U326" i="12"/>
  <c r="U325" i="12" s="1"/>
  <c r="G327" i="12"/>
  <c r="I327" i="12"/>
  <c r="K327" i="12"/>
  <c r="M327" i="12"/>
  <c r="O327" i="12"/>
  <c r="Q327" i="12"/>
  <c r="U327" i="12"/>
  <c r="G329" i="12"/>
  <c r="M329" i="12" s="1"/>
  <c r="I329" i="12"/>
  <c r="K329" i="12"/>
  <c r="O329" i="12"/>
  <c r="Q329" i="12"/>
  <c r="U329" i="12"/>
  <c r="G331" i="12"/>
  <c r="G330" i="12" s="1"/>
  <c r="I331" i="12"/>
  <c r="K331" i="12"/>
  <c r="K330" i="12" s="1"/>
  <c r="O331" i="12"/>
  <c r="O330" i="12" s="1"/>
  <c r="Q331" i="12"/>
  <c r="U331" i="12"/>
  <c r="U330" i="12" s="1"/>
  <c r="G334" i="12"/>
  <c r="I334" i="12"/>
  <c r="K334" i="12"/>
  <c r="M334" i="12"/>
  <c r="O334" i="12"/>
  <c r="Q334" i="12"/>
  <c r="U334" i="12"/>
  <c r="G335" i="12"/>
  <c r="M335" i="12" s="1"/>
  <c r="I335" i="12"/>
  <c r="K335" i="12"/>
  <c r="O335" i="12"/>
  <c r="Q335" i="12"/>
  <c r="U335" i="12"/>
  <c r="G336" i="12"/>
  <c r="I336" i="12"/>
  <c r="I330" i="12" s="1"/>
  <c r="K336" i="12"/>
  <c r="M336" i="12"/>
  <c r="O336" i="12"/>
  <c r="Q336" i="12"/>
  <c r="Q330" i="12" s="1"/>
  <c r="U336" i="12"/>
  <c r="G337" i="12"/>
  <c r="M337" i="12" s="1"/>
  <c r="I337" i="12"/>
  <c r="K337" i="12"/>
  <c r="O337" i="12"/>
  <c r="Q337" i="12"/>
  <c r="U337" i="12"/>
  <c r="G338" i="12"/>
  <c r="I338" i="12"/>
  <c r="K338" i="12"/>
  <c r="M338" i="12"/>
  <c r="O338" i="12"/>
  <c r="Q338" i="12"/>
  <c r="U338" i="12"/>
  <c r="G339" i="12"/>
  <c r="M339" i="12" s="1"/>
  <c r="I339" i="12"/>
  <c r="K339" i="12"/>
  <c r="O339" i="12"/>
  <c r="Q339" i="12"/>
  <c r="U339" i="12"/>
  <c r="G342" i="12"/>
  <c r="M342" i="12" s="1"/>
  <c r="I342" i="12"/>
  <c r="K342" i="12"/>
  <c r="K341" i="12" s="1"/>
  <c r="O342" i="12"/>
  <c r="Q342" i="12"/>
  <c r="U342" i="12"/>
  <c r="G348" i="12"/>
  <c r="I348" i="12"/>
  <c r="K348" i="12"/>
  <c r="M348" i="12"/>
  <c r="O348" i="12"/>
  <c r="Q348" i="12"/>
  <c r="U348" i="12"/>
  <c r="G350" i="12"/>
  <c r="I350" i="12"/>
  <c r="K350" i="12"/>
  <c r="O350" i="12"/>
  <c r="O341" i="12" s="1"/>
  <c r="Q350" i="12"/>
  <c r="U350" i="12"/>
  <c r="G357" i="12"/>
  <c r="M357" i="12" s="1"/>
  <c r="I357" i="12"/>
  <c r="I341" i="12" s="1"/>
  <c r="K357" i="12"/>
  <c r="O357" i="12"/>
  <c r="Q357" i="12"/>
  <c r="U357" i="12"/>
  <c r="G360" i="12"/>
  <c r="M360" i="12" s="1"/>
  <c r="I360" i="12"/>
  <c r="K360" i="12"/>
  <c r="O360" i="12"/>
  <c r="Q360" i="12"/>
  <c r="U360" i="12"/>
  <c r="G363" i="12"/>
  <c r="I363" i="12"/>
  <c r="K363" i="12"/>
  <c r="M363" i="12"/>
  <c r="O363" i="12"/>
  <c r="Q363" i="12"/>
  <c r="U363" i="12"/>
  <c r="G364" i="12"/>
  <c r="M364" i="12" s="1"/>
  <c r="I364" i="12"/>
  <c r="K364" i="12"/>
  <c r="O364" i="12"/>
  <c r="Q364" i="12"/>
  <c r="U364" i="12"/>
  <c r="G366" i="12"/>
  <c r="M366" i="12" s="1"/>
  <c r="I366" i="12"/>
  <c r="K366" i="12"/>
  <c r="O366" i="12"/>
  <c r="Q366" i="12"/>
  <c r="U366" i="12"/>
  <c r="G367" i="12"/>
  <c r="M367" i="12" s="1"/>
  <c r="I367" i="12"/>
  <c r="K367" i="12"/>
  <c r="O367" i="12"/>
  <c r="Q367" i="12"/>
  <c r="U367" i="12"/>
  <c r="K368" i="12"/>
  <c r="U368" i="12"/>
  <c r="G369" i="12"/>
  <c r="I369" i="12"/>
  <c r="K369" i="12"/>
  <c r="O369" i="12"/>
  <c r="O368" i="12" s="1"/>
  <c r="Q369" i="12"/>
  <c r="U369" i="12"/>
  <c r="G377" i="12"/>
  <c r="M377" i="12" s="1"/>
  <c r="I377" i="12"/>
  <c r="I368" i="12" s="1"/>
  <c r="K377" i="12"/>
  <c r="O377" i="12"/>
  <c r="Q377" i="12"/>
  <c r="Q368" i="12" s="1"/>
  <c r="U377" i="12"/>
  <c r="K378" i="12"/>
  <c r="U378" i="12"/>
  <c r="G379" i="12"/>
  <c r="I379" i="12"/>
  <c r="I378" i="12" s="1"/>
  <c r="K379" i="12"/>
  <c r="M379" i="12"/>
  <c r="O379" i="12"/>
  <c r="Q379" i="12"/>
  <c r="Q378" i="12" s="1"/>
  <c r="U379" i="12"/>
  <c r="G381" i="12"/>
  <c r="I381" i="12"/>
  <c r="K381" i="12"/>
  <c r="O381" i="12"/>
  <c r="O378" i="12" s="1"/>
  <c r="Q381" i="12"/>
  <c r="U381" i="12"/>
  <c r="Q382" i="12"/>
  <c r="G383" i="12"/>
  <c r="I383" i="12"/>
  <c r="I382" i="12" s="1"/>
  <c r="K383" i="12"/>
  <c r="K382" i="12" s="1"/>
  <c r="O383" i="12"/>
  <c r="O382" i="12" s="1"/>
  <c r="Q383" i="12"/>
  <c r="U383" i="12"/>
  <c r="U382" i="12" s="1"/>
  <c r="G386" i="12"/>
  <c r="I386" i="12"/>
  <c r="K386" i="12"/>
  <c r="K385" i="12" s="1"/>
  <c r="O386" i="12"/>
  <c r="Q386" i="12"/>
  <c r="U386" i="12"/>
  <c r="U385" i="12" s="1"/>
  <c r="G387" i="12"/>
  <c r="I387" i="12"/>
  <c r="I385" i="12" s="1"/>
  <c r="K387" i="12"/>
  <c r="M387" i="12"/>
  <c r="O387" i="12"/>
  <c r="Q387" i="12"/>
  <c r="U387" i="12"/>
  <c r="G388" i="12"/>
  <c r="M388" i="12" s="1"/>
  <c r="I388" i="12"/>
  <c r="K388" i="12"/>
  <c r="O388" i="12"/>
  <c r="Q388" i="12"/>
  <c r="Q385" i="12" s="1"/>
  <c r="U388" i="12"/>
  <c r="G389" i="12"/>
  <c r="I389" i="12"/>
  <c r="K389" i="12"/>
  <c r="M389" i="12"/>
  <c r="O389" i="12"/>
  <c r="Q389" i="12"/>
  <c r="U389" i="12"/>
  <c r="G390" i="12"/>
  <c r="I390" i="12"/>
  <c r="K390" i="12"/>
  <c r="M390" i="12"/>
  <c r="O390" i="12"/>
  <c r="Q390" i="12"/>
  <c r="U390" i="12"/>
  <c r="G391" i="12"/>
  <c r="M391" i="12" s="1"/>
  <c r="I391" i="12"/>
  <c r="K391" i="12"/>
  <c r="O391" i="12"/>
  <c r="Q391" i="12"/>
  <c r="U391" i="12"/>
  <c r="G392" i="12"/>
  <c r="M392" i="12" s="1"/>
  <c r="I392" i="12"/>
  <c r="K392" i="12"/>
  <c r="O392" i="12"/>
  <c r="Q392" i="12"/>
  <c r="U392" i="12"/>
  <c r="G393" i="12"/>
  <c r="I393" i="12"/>
  <c r="K393" i="12"/>
  <c r="M393" i="12"/>
  <c r="O393" i="12"/>
  <c r="Q393" i="12"/>
  <c r="U393" i="12"/>
  <c r="G394" i="12"/>
  <c r="M394" i="12" s="1"/>
  <c r="I394" i="12"/>
  <c r="K394" i="12"/>
  <c r="O394" i="12"/>
  <c r="Q394" i="12"/>
  <c r="U394" i="12"/>
  <c r="G395" i="12"/>
  <c r="I395" i="12"/>
  <c r="K395" i="12"/>
  <c r="M395" i="12"/>
  <c r="O395" i="12"/>
  <c r="Q395" i="12"/>
  <c r="U395" i="12"/>
  <c r="G396" i="12"/>
  <c r="M396" i="12" s="1"/>
  <c r="I396" i="12"/>
  <c r="K396" i="12"/>
  <c r="O396" i="12"/>
  <c r="Q396" i="12"/>
  <c r="U396" i="12"/>
  <c r="G397" i="12"/>
  <c r="I397" i="12"/>
  <c r="K397" i="12"/>
  <c r="M397" i="12"/>
  <c r="O397" i="12"/>
  <c r="Q397" i="12"/>
  <c r="U397" i="12"/>
  <c r="G398" i="12"/>
  <c r="I398" i="12"/>
  <c r="K398" i="12"/>
  <c r="M398" i="12"/>
  <c r="O398" i="12"/>
  <c r="Q398" i="12"/>
  <c r="U398" i="12"/>
  <c r="G399" i="12"/>
  <c r="M399" i="12" s="1"/>
  <c r="I399" i="12"/>
  <c r="K399" i="12"/>
  <c r="O399" i="12"/>
  <c r="Q399" i="12"/>
  <c r="U399" i="12"/>
  <c r="G400" i="12"/>
  <c r="M400" i="12" s="1"/>
  <c r="I400" i="12"/>
  <c r="K400" i="12"/>
  <c r="O400" i="12"/>
  <c r="Q400" i="12"/>
  <c r="U400" i="12"/>
  <c r="G401" i="12"/>
  <c r="I401" i="12"/>
  <c r="K401" i="12"/>
  <c r="M401" i="12"/>
  <c r="O401" i="12"/>
  <c r="Q401" i="12"/>
  <c r="U401" i="12"/>
  <c r="G402" i="12"/>
  <c r="M402" i="12" s="1"/>
  <c r="I402" i="12"/>
  <c r="K402" i="12"/>
  <c r="O402" i="12"/>
  <c r="Q402" i="12"/>
  <c r="U402" i="12"/>
  <c r="G403" i="12"/>
  <c r="I403" i="12"/>
  <c r="K403" i="12"/>
  <c r="M403" i="12"/>
  <c r="O403" i="12"/>
  <c r="Q403" i="12"/>
  <c r="U403" i="12"/>
  <c r="G404" i="12"/>
  <c r="M404" i="12" s="1"/>
  <c r="I404" i="12"/>
  <c r="K404" i="12"/>
  <c r="O404" i="12"/>
  <c r="Q404" i="12"/>
  <c r="U404" i="12"/>
  <c r="G405" i="12"/>
  <c r="I405" i="12"/>
  <c r="K405" i="12"/>
  <c r="M405" i="12"/>
  <c r="O405" i="12"/>
  <c r="Q405" i="12"/>
  <c r="U405" i="12"/>
  <c r="G406" i="12"/>
  <c r="I406" i="12"/>
  <c r="K406" i="12"/>
  <c r="M406" i="12"/>
  <c r="O406" i="12"/>
  <c r="Q406" i="12"/>
  <c r="U406" i="12"/>
  <c r="G407" i="12"/>
  <c r="M407" i="12" s="1"/>
  <c r="I407" i="12"/>
  <c r="K407" i="12"/>
  <c r="O407" i="12"/>
  <c r="Q407" i="12"/>
  <c r="U407" i="12"/>
  <c r="G408" i="12"/>
  <c r="M408" i="12" s="1"/>
  <c r="I408" i="12"/>
  <c r="K408" i="12"/>
  <c r="O408" i="12"/>
  <c r="Q408" i="12"/>
  <c r="U408" i="12"/>
  <c r="G409" i="12"/>
  <c r="I409" i="12"/>
  <c r="K409" i="12"/>
  <c r="M409" i="12"/>
  <c r="O409" i="12"/>
  <c r="Q409" i="12"/>
  <c r="U409" i="12"/>
  <c r="G410" i="12"/>
  <c r="M410" i="12" s="1"/>
  <c r="I410" i="12"/>
  <c r="K410" i="12"/>
  <c r="O410" i="12"/>
  <c r="Q410" i="12"/>
  <c r="U410" i="12"/>
  <c r="G411" i="12"/>
  <c r="I411" i="12"/>
  <c r="K411" i="12"/>
  <c r="M411" i="12"/>
  <c r="O411" i="12"/>
  <c r="Q411" i="12"/>
  <c r="U411" i="12"/>
  <c r="G412" i="12"/>
  <c r="M412" i="12" s="1"/>
  <c r="I412" i="12"/>
  <c r="K412" i="12"/>
  <c r="O412" i="12"/>
  <c r="Q412" i="12"/>
  <c r="U412" i="12"/>
  <c r="G413" i="12"/>
  <c r="M413" i="12" s="1"/>
  <c r="I413" i="12"/>
  <c r="K413" i="12"/>
  <c r="O413" i="12"/>
  <c r="Q413" i="12"/>
  <c r="U413" i="12"/>
  <c r="I414" i="12"/>
  <c r="Q414" i="12"/>
  <c r="G415" i="12"/>
  <c r="M415" i="12" s="1"/>
  <c r="M414" i="12" s="1"/>
  <c r="I415" i="12"/>
  <c r="K415" i="12"/>
  <c r="K414" i="12" s="1"/>
  <c r="O415" i="12"/>
  <c r="O414" i="12" s="1"/>
  <c r="Q415" i="12"/>
  <c r="U415" i="12"/>
  <c r="U414" i="12" s="1"/>
  <c r="G416" i="12"/>
  <c r="I416" i="12"/>
  <c r="K416" i="12"/>
  <c r="M416" i="12"/>
  <c r="O416" i="12"/>
  <c r="Q416" i="12"/>
  <c r="U416" i="12"/>
  <c r="G417" i="12"/>
  <c r="G418" i="12"/>
  <c r="I418" i="12"/>
  <c r="I417" i="12" s="1"/>
  <c r="K418" i="12"/>
  <c r="M418" i="12"/>
  <c r="O418" i="12"/>
  <c r="Q418" i="12"/>
  <c r="Q417" i="12" s="1"/>
  <c r="U418" i="12"/>
  <c r="G419" i="12"/>
  <c r="M419" i="12" s="1"/>
  <c r="I419" i="12"/>
  <c r="K419" i="12"/>
  <c r="K417" i="12" s="1"/>
  <c r="O419" i="12"/>
  <c r="Q419" i="12"/>
  <c r="U419" i="12"/>
  <c r="U417" i="12" s="1"/>
  <c r="G420" i="12"/>
  <c r="I420" i="12"/>
  <c r="K420" i="12"/>
  <c r="M420" i="12"/>
  <c r="O420" i="12"/>
  <c r="Q420" i="12"/>
  <c r="U420" i="12"/>
  <c r="G421" i="12"/>
  <c r="M421" i="12" s="1"/>
  <c r="I421" i="12"/>
  <c r="K421" i="12"/>
  <c r="O421" i="12"/>
  <c r="O417" i="12" s="1"/>
  <c r="Q421" i="12"/>
  <c r="U421" i="12"/>
  <c r="G422" i="12"/>
  <c r="I422" i="12"/>
  <c r="K422" i="12"/>
  <c r="M422" i="12"/>
  <c r="O422" i="12"/>
  <c r="Q422" i="12"/>
  <c r="U422" i="12"/>
  <c r="G423" i="12"/>
  <c r="M423" i="12" s="1"/>
  <c r="I423" i="12"/>
  <c r="K423" i="12"/>
  <c r="O423" i="12"/>
  <c r="Q423" i="12"/>
  <c r="U423" i="12"/>
  <c r="G424" i="12"/>
  <c r="I424" i="12"/>
  <c r="K424" i="12"/>
  <c r="M424" i="12"/>
  <c r="O424" i="12"/>
  <c r="Q424" i="12"/>
  <c r="U424" i="12"/>
  <c r="G425" i="12"/>
  <c r="M425" i="12" s="1"/>
  <c r="I425" i="12"/>
  <c r="K425" i="12"/>
  <c r="O425" i="12"/>
  <c r="Q425" i="12"/>
  <c r="U425" i="12"/>
  <c r="G426" i="12"/>
  <c r="I426" i="12"/>
  <c r="K426" i="12"/>
  <c r="M426" i="12"/>
  <c r="O426" i="12"/>
  <c r="Q426" i="12"/>
  <c r="U426" i="12"/>
  <c r="G427" i="12"/>
  <c r="M427" i="12" s="1"/>
  <c r="I427" i="12"/>
  <c r="K427" i="12"/>
  <c r="O427" i="12"/>
  <c r="Q427" i="12"/>
  <c r="U427" i="12"/>
  <c r="G429" i="12"/>
  <c r="G428" i="12" s="1"/>
  <c r="I429" i="12"/>
  <c r="K429" i="12"/>
  <c r="K428" i="12" s="1"/>
  <c r="O429" i="12"/>
  <c r="O428" i="12" s="1"/>
  <c r="Q429" i="12"/>
  <c r="U429" i="12"/>
  <c r="U428" i="12" s="1"/>
  <c r="G430" i="12"/>
  <c r="I430" i="12"/>
  <c r="I428" i="12" s="1"/>
  <c r="K430" i="12"/>
  <c r="M430" i="12"/>
  <c r="O430" i="12"/>
  <c r="Q430" i="12"/>
  <c r="Q428" i="12" s="1"/>
  <c r="U430" i="12"/>
  <c r="G431" i="12"/>
  <c r="M431" i="12" s="1"/>
  <c r="I431" i="12"/>
  <c r="K431" i="12"/>
  <c r="O431" i="12"/>
  <c r="Q431" i="12"/>
  <c r="U431" i="12"/>
  <c r="G432" i="12"/>
  <c r="I432" i="12"/>
  <c r="K432" i="12"/>
  <c r="M432" i="12"/>
  <c r="O432" i="12"/>
  <c r="Q432" i="12"/>
  <c r="U432" i="12"/>
  <c r="G433" i="12"/>
  <c r="M433" i="12" s="1"/>
  <c r="I433" i="12"/>
  <c r="K433" i="12"/>
  <c r="O433" i="12"/>
  <c r="Q433" i="12"/>
  <c r="U433" i="12"/>
  <c r="G434" i="12"/>
  <c r="I434" i="12"/>
  <c r="K434" i="12"/>
  <c r="M434" i="12"/>
  <c r="O434" i="12"/>
  <c r="Q434" i="12"/>
  <c r="U434" i="12"/>
  <c r="G436" i="12"/>
  <c r="M436" i="12" s="1"/>
  <c r="I436" i="12"/>
  <c r="K436" i="12"/>
  <c r="O436" i="12"/>
  <c r="Q436" i="12"/>
  <c r="U436" i="12"/>
  <c r="G437" i="12"/>
  <c r="I437" i="12"/>
  <c r="K437" i="12"/>
  <c r="M437" i="12"/>
  <c r="O437" i="12"/>
  <c r="Q437" i="12"/>
  <c r="U437" i="12"/>
  <c r="G438" i="12"/>
  <c r="M438" i="12" s="1"/>
  <c r="I438" i="12"/>
  <c r="K438" i="12"/>
  <c r="O438" i="12"/>
  <c r="Q438" i="12"/>
  <c r="U438" i="12"/>
  <c r="G440" i="12"/>
  <c r="I440" i="12"/>
  <c r="K440" i="12"/>
  <c r="M440" i="12"/>
  <c r="O440" i="12"/>
  <c r="Q440" i="12"/>
  <c r="U440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E16" i="1"/>
  <c r="G66" i="1"/>
  <c r="H66" i="1"/>
  <c r="I66" i="1"/>
  <c r="AZ43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417" i="12"/>
  <c r="M194" i="12"/>
  <c r="M429" i="12"/>
  <c r="M428" i="12" s="1"/>
  <c r="G414" i="12"/>
  <c r="G382" i="12"/>
  <c r="M383" i="12"/>
  <c r="M382" i="12" s="1"/>
  <c r="G341" i="12"/>
  <c r="U341" i="12"/>
  <c r="O385" i="12"/>
  <c r="G378" i="12"/>
  <c r="M381" i="12"/>
  <c r="M378" i="12" s="1"/>
  <c r="M226" i="12"/>
  <c r="G385" i="12"/>
  <c r="M341" i="12"/>
  <c r="M386" i="12"/>
  <c r="M385" i="12" s="1"/>
  <c r="M369" i="12"/>
  <c r="M368" i="12" s="1"/>
  <c r="G368" i="12"/>
  <c r="Q341" i="12"/>
  <c r="M160" i="12"/>
  <c r="M8" i="12"/>
  <c r="M331" i="12"/>
  <c r="M330" i="12" s="1"/>
  <c r="M326" i="12"/>
  <c r="M325" i="12" s="1"/>
  <c r="M297" i="12"/>
  <c r="M296" i="12" s="1"/>
  <c r="G226" i="12"/>
  <c r="G194" i="12"/>
  <c r="G160" i="12"/>
  <c r="M350" i="12"/>
  <c r="M175" i="12"/>
  <c r="M169" i="12" s="1"/>
  <c r="I21" i="1"/>
  <c r="G21" i="1"/>
  <c r="E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<sst xmlns="http://schemas.openxmlformats.org/spreadsheetml/2006/main" count="1574" uniqueCount="763">
  <si>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</si>
  <si>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</si>
  <si>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</si>
  <si>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</si>
  <si>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</si>
  <si>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</si>
  <si>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</si>
  <si>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</si>
  <si>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</si>
  <si>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</si>
  <si>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</si>
  <si>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</si>
  <si>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</si>
  <si>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</si>
  <si>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</si>
  <si>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</si>
  <si>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</si>
  <si>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</si>
  <si>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</si>
  <si>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</si>
  <si>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</si>
  <si>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</si>
  <si>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</si>
  <si>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</si>
  <si>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</si>
  <si>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</si>
  <si>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</si>
  <si>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</si>
  <si>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</si>
  <si>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</si>
  <si>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</si>
  <si>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</si>
  <si>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</si>
  <si>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</si>
  <si>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</si>
  <si>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</si>
  <si>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</si>
  <si>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</si>
  <si>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</si>
  <si>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</si>
  <si>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</si>
  <si>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</si>
  <si>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</si>
  <si>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</si>
  <si>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</si>
  <si>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Jiří Soukup</t>
  </si>
  <si>
    <t>Chodník a veřejné osvětlení podél silnice II/209 z Chranišova do Chodova</t>
  </si>
  <si>
    <t>Město Nové Sedlo</t>
  </si>
  <si>
    <t>Masarykova 502</t>
  </si>
  <si>
    <t>Nové Sedlo</t>
  </si>
  <si>
    <t>35734</t>
  </si>
  <si>
    <t>00259527</t>
  </si>
  <si>
    <t>CZ00259527</t>
  </si>
  <si>
    <t>Celkem za stavbu</t>
  </si>
  <si>
    <t>CZK</t>
  </si>
  <si>
    <t xml:space="preserve">Popis rozpočtu:  - 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</si>
  <si>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</si>
  <si>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</si>
  <si>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</si>
  <si>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</si>
  <si>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</si>
  <si>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</si>
  <si>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</si>
  <si>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</si>
  <si>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</si>
  <si>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</si>
  <si>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</si>
  <si>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</si>
  <si>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</si>
  <si>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</si>
  <si>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</si>
  <si>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</si>
  <si>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</si>
  <si>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inž.staveb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</si>
  <si>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</si>
  <si>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</si>
  <si>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</si>
  <si>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</si>
  <si>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</si>
  <si>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</si>
  <si>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</si>
  <si>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</si>
  <si>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762</t>
  </si>
  <si>
    <t>Konstrukce tesařské</t>
  </si>
  <si>
    <t>M21</t>
  </si>
  <si>
    <t>Elektromontáže</t>
  </si>
  <si>
    <t>M22</t>
  </si>
  <si>
    <t>Montáž sdělovací a zabezp.tech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</si>
  <si>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</si>
  <si>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</si>
  <si>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</si>
  <si>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</si>
  <si>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</si>
  <si>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</si>
  <si>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</si>
  <si>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</si>
  <si>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</si>
  <si>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</si>
  <si>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</si>
  <si>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</si>
  <si>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</si>
  <si>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</si>
  <si>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</si>
  <si>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</si>
  <si>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</si>
  <si>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</si>
  <si>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</si>
  <si>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</si>
  <si>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</si>
  <si>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</si>
  <si>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</si>
  <si>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</si>
  <si>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</si>
  <si>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</si>
  <si>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</si>
  <si>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</si>
  <si>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</si>
  <si>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</si>
  <si>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</si>
  <si>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131201201R00</t>
  </si>
  <si>
    <t>Hloubení zapažených jam v hor.3 do 100 m3</t>
  </si>
  <si>
    <t>m3</t>
  </si>
  <si>
    <t>POL1_0</t>
  </si>
  <si>
    <t>131201209R00</t>
  </si>
  <si>
    <t>Příplatek za lepivost - hloubení zapaž.jam v hor.3</t>
  </si>
  <si>
    <t>161101101R00</t>
  </si>
  <si>
    <t>Svislé přemístění výkopku z hor.1-4 do 2,5 m</t>
  </si>
  <si>
    <t>151101101R00</t>
  </si>
  <si>
    <t>Pažení a rozepření stěn rýh - příložné - hl.do 2 m</t>
  </si>
  <si>
    <t>m2</t>
  </si>
  <si>
    <t>141721101R00</t>
  </si>
  <si>
    <t>Řízené protlačení a vtažení PE d 110 mm, hor.1 - 4</t>
  </si>
  <si>
    <t>m</t>
  </si>
  <si>
    <t>151101211R00</t>
  </si>
  <si>
    <t>Odstranění pažení stěn - příložné - hl. do 4 m</t>
  </si>
  <si>
    <t>174101102R00</t>
  </si>
  <si>
    <t>Zásyp ruční se zhutněním</t>
  </si>
  <si>
    <t>181301101R00</t>
  </si>
  <si>
    <t>Rozprostření ornice, rovina, tl. do 10 cm do 500m2</t>
  </si>
  <si>
    <t>180402111R00</t>
  </si>
  <si>
    <t>Založení trávníku parkového výsevem v rovině</t>
  </si>
  <si>
    <t>00572410R</t>
  </si>
  <si>
    <t>Směs travní parková II. mírná zátěž PROFI</t>
  </si>
  <si>
    <t>kg</t>
  </si>
  <si>
    <t>POL3_0</t>
  </si>
  <si>
    <t>82,5*0,03</t>
  </si>
  <si>
    <t>VV</t>
  </si>
  <si>
    <t>115101201R00</t>
  </si>
  <si>
    <t>Čerpání vody na výšku do 10 m, přítok do 500 l/min</t>
  </si>
  <si>
    <t>h</t>
  </si>
  <si>
    <t>115101301</t>
  </si>
  <si>
    <t>Pohotovost čerp. s. do 10 m, přítok do 500 l/min</t>
  </si>
  <si>
    <t>den</t>
  </si>
  <si>
    <t>119001401R00</t>
  </si>
  <si>
    <t>Dočasné zajištění ocelového potrubí do DN 200 mm</t>
  </si>
  <si>
    <t>6*1,5</t>
  </si>
  <si>
    <t>119001412R00</t>
  </si>
  <si>
    <t>Dočasné zajištění beton.a plast.potrubí DN 200-500</t>
  </si>
  <si>
    <t>8*1,5</t>
  </si>
  <si>
    <t>120001101R00</t>
  </si>
  <si>
    <t>Příplatek za ztížení vykopávky v blízkosti vedení</t>
  </si>
  <si>
    <t>497,261*0,3</t>
  </si>
  <si>
    <t>132201212R00</t>
  </si>
  <si>
    <t>Hloubení rýh š.do 200 cm hor.3 do 1000m3,STROJNĚ</t>
  </si>
  <si>
    <t>Začátek provozního součtu</t>
  </si>
  <si>
    <t xml:space="preserve">  ((323,066+363,240+329,271+26,885+68,568+33,040+30,145)*1,2*0,5)</t>
  </si>
  <si>
    <t xml:space="preserve">  -(0,5*1,2*(318,3+34,70+26,0))</t>
  </si>
  <si>
    <t xml:space="preserve">  9*1,103</t>
  </si>
  <si>
    <t xml:space="preserve">  3,14*0,5*0,5*1,3*10</t>
  </si>
  <si>
    <t>Konec provozního součtu</t>
  </si>
  <si>
    <t>497,261*0,7</t>
  </si>
  <si>
    <t>132201219R00</t>
  </si>
  <si>
    <t>Příplatek za lepivost - hloubení rýh 200cm v hor.3</t>
  </si>
  <si>
    <t>132301212R00</t>
  </si>
  <si>
    <t>Hloubení rýh š.do 200 cm hor.4 do 1000 m3, STROJNĚ</t>
  </si>
  <si>
    <t>497,261*0,25</t>
  </si>
  <si>
    <t>132301219R00</t>
  </si>
  <si>
    <t>Příplatek za lepivost - hloubení rýh 200cm v hor.4</t>
  </si>
  <si>
    <t>132401211R00</t>
  </si>
  <si>
    <t>Hloubení rýh šířky do 200 cm v hor.5, STROJNĚ</t>
  </si>
  <si>
    <t>497,261*0,05</t>
  </si>
  <si>
    <t>132401291R00</t>
  </si>
  <si>
    <t>Příplatek za hloubení rýh ve vodě v hor.5</t>
  </si>
  <si>
    <t>323,066+363,240+329,271+26,885+68,568+33,040+30,145</t>
  </si>
  <si>
    <t>151101111R00</t>
  </si>
  <si>
    <t>Odstranění pažení stěn rýh - příložné - hl. do 2 m</t>
  </si>
  <si>
    <t>348,083+124,315</t>
  </si>
  <si>
    <t>161101151R00</t>
  </si>
  <si>
    <t>Svislé přemístění výkopku z hor.5-7 do 2,5 m</t>
  </si>
  <si>
    <t>162401102R00</t>
  </si>
  <si>
    <t>Vodorovné přemístění výkopku z hor.1-4 do 2000 m</t>
  </si>
  <si>
    <t>200,095*2</t>
  </si>
  <si>
    <t>162701105R00</t>
  </si>
  <si>
    <t>Vodorovné přemístění výkopku z hor.1-4 do 10000 m</t>
  </si>
  <si>
    <t>472,398-200,095</t>
  </si>
  <si>
    <t>162701109R00</t>
  </si>
  <si>
    <t>Příplatek k vod. přemístění hor.1-4 za další 1 km</t>
  </si>
  <si>
    <t>272,303*10</t>
  </si>
  <si>
    <t>162701155R00</t>
  </si>
  <si>
    <t>Vodorovné přemístění výkopku z hor.5-7 do 10000 m</t>
  </si>
  <si>
    <t>162701159R00</t>
  </si>
  <si>
    <t>Příplatek k vod. přemístění hor.5-7 za další 1 km</t>
  </si>
  <si>
    <t>24,683*10</t>
  </si>
  <si>
    <t>171201201R00</t>
  </si>
  <si>
    <t>Uložení sypaniny na skl.-sypanina na výšku přes 2m</t>
  </si>
  <si>
    <t>472,398+24,863-200,095</t>
  </si>
  <si>
    <t>199000002R00</t>
  </si>
  <si>
    <t>Poplatek za skládku horniny 1- 4</t>
  </si>
  <si>
    <t>199000003R00</t>
  </si>
  <si>
    <t>Poplatek za skládku horniny 5 - 7</t>
  </si>
  <si>
    <t>174101101R00</t>
  </si>
  <si>
    <t>Zásyp jam, rýh, šachet se zhutněním</t>
  </si>
  <si>
    <t>472,398+24,863</t>
  </si>
  <si>
    <t>-(0,65*1,2*(318,3+1,5))</t>
  </si>
  <si>
    <t>-(0,60*1,2*18,2)</t>
  </si>
  <si>
    <t>-(0,55*1,2*15,0)</t>
  </si>
  <si>
    <t>-(0,50*1,2*26,0)</t>
  </si>
  <si>
    <t>-(3,14*0,6*0,6*2,84)</t>
  </si>
  <si>
    <t>-(3,14*0,3*0,3*10,35)</t>
  </si>
  <si>
    <t>-(3,14*0,25*0,25*1,52*10)</t>
  </si>
  <si>
    <t>175101101R00</t>
  </si>
  <si>
    <t>Obsyp potrubí bez prohození sypaniny</t>
  </si>
  <si>
    <t>0,55*1,2*((318,3-9)+1,5)</t>
  </si>
  <si>
    <t>0,5*1,2*18,2</t>
  </si>
  <si>
    <t>0,45*1,2*15,0</t>
  </si>
  <si>
    <t>0,40*1,2*26,0</t>
  </si>
  <si>
    <t>-3,14*0,125*0,125*((318,3-9)+1,5)</t>
  </si>
  <si>
    <t>-3,14*0,1*0,1*18,2</t>
  </si>
  <si>
    <t>-3,14*0,075*0,075*15,0</t>
  </si>
  <si>
    <t>-3,14*0,05*0,05*26,0</t>
  </si>
  <si>
    <t>113202111R00</t>
  </si>
  <si>
    <t>Vytrhání obrub obrubníků silničních</t>
  </si>
  <si>
    <t>315,2758</t>
  </si>
  <si>
    <t>94,1823</t>
  </si>
  <si>
    <t>58341002.AR</t>
  </si>
  <si>
    <t>Prosívka hraněná drť Z fr.0 - 4 tř.B</t>
  </si>
  <si>
    <t>t</t>
  </si>
  <si>
    <t>(220,339*1,0*1,10)/1,5</t>
  </si>
  <si>
    <t>113204111R00</t>
  </si>
  <si>
    <t>Vytrhání obrubníků zahradních</t>
  </si>
  <si>
    <t>20,9992+12,2270+35,3275+6,5508+19,0681+18,3555+21,6419+12,7424</t>
  </si>
  <si>
    <t>13,5524+40,2509+15,7770+13,6651+9,9984</t>
  </si>
  <si>
    <t>0,6818+4,8924</t>
  </si>
  <si>
    <t>113108405R00</t>
  </si>
  <si>
    <t>Odstranění podkladu pl. nad 50 m2, živice tl.5 cm</t>
  </si>
  <si>
    <t>130,3621</t>
  </si>
  <si>
    <t>24,3321+15,2289+248,3354+95,5317+19,3399+17,0014+13,2587</t>
  </si>
  <si>
    <t>113108415R00</t>
  </si>
  <si>
    <t>Odstranění podkladu pl. nad 50 m2, živice tl.15 cm</t>
  </si>
  <si>
    <t>409,4581*0,25</t>
  </si>
  <si>
    <t>178,4204</t>
  </si>
  <si>
    <t>113106121R00</t>
  </si>
  <si>
    <t>Rozebrání dlažeb z betonových dlaždic na sucho</t>
  </si>
  <si>
    <t>3,7291+8,2305+6,1111+3,4239+0,7217</t>
  </si>
  <si>
    <t>113109415R00</t>
  </si>
  <si>
    <t>Odstranění podkladu pl.nad 50 m2, beton, tl. 15 cm</t>
  </si>
  <si>
    <t>4,9758+7,8333+9,9230+9,9812+1,4598+8,3986+10,9180+4,7327+2,5498</t>
  </si>
  <si>
    <t>113107620R00</t>
  </si>
  <si>
    <t>Odstranění podkladu nad 50 m2,kam.drcené tl.20 cm</t>
  </si>
  <si>
    <t>563,3902</t>
  </si>
  <si>
    <t>280,7849</t>
  </si>
  <si>
    <t>22,2163</t>
  </si>
  <si>
    <t>60,7722</t>
  </si>
  <si>
    <t>113107535R00</t>
  </si>
  <si>
    <t>Odstranění podkladu pl. 50 m2,kam.drcené tl.35 cm</t>
  </si>
  <si>
    <t>4,9985+1,3519</t>
  </si>
  <si>
    <t>113231436R00</t>
  </si>
  <si>
    <t>Bourání odvodňovacího žlabu, zatíž. D400, š.360 mm</t>
  </si>
  <si>
    <t>3,8460</t>
  </si>
  <si>
    <t>20,7249</t>
  </si>
  <si>
    <t>121101100R00</t>
  </si>
  <si>
    <t>Sejmutí ornice, pl. do 400 m2, přemístění do 50 m</t>
  </si>
  <si>
    <t>(35,1738+1,1215+8,6454+14,2337+7,5618+40,2697)*0,1</t>
  </si>
  <si>
    <t>(8,0836+5,6558+7,4473+2,8995+3,5341+29,6523)*0,1</t>
  </si>
  <si>
    <t>(12,3775+11,6501+6,0302+21,4496)*0,1</t>
  </si>
  <si>
    <t>305,7484*0,1</t>
  </si>
  <si>
    <t/>
  </si>
  <si>
    <t>122202202R00</t>
  </si>
  <si>
    <t>Odkopávky pro silnice v hor. 3 do 1000 m3</t>
  </si>
  <si>
    <t>(35,1738+1,1215+8,6454+14,2337+7,5618+40,2697)*0,25</t>
  </si>
  <si>
    <t>(8,0836+5,6558+7,4473+2,8995+3,5341+29,6523)*0,25</t>
  </si>
  <si>
    <t>(12,3775+11,6501+6,0302+21,4496)*0,25</t>
  </si>
  <si>
    <t>305,7484*0,25</t>
  </si>
  <si>
    <t>122202209R00</t>
  </si>
  <si>
    <t>Příplatek za lepivost - odkop. pro silnice v hor.3</t>
  </si>
  <si>
    <t>132201111R00</t>
  </si>
  <si>
    <t>Hloubení rýh š.do 60 cm v hor.3 do 100 m3, STROJNĚ</t>
  </si>
  <si>
    <t>37,50*0,4*0,8</t>
  </si>
  <si>
    <t>132201119R00</t>
  </si>
  <si>
    <t>Příplatek za lepivost - hloubení rýh 60 cm v hor.3</t>
  </si>
  <si>
    <t>130,3837</t>
  </si>
  <si>
    <t>53,9466</t>
  </si>
  <si>
    <t>12,00</t>
  </si>
  <si>
    <t>196,3303*5,0</t>
  </si>
  <si>
    <t>171101105R00</t>
  </si>
  <si>
    <t>Uložení sypaniny do násypů zhutněných na 103% PS</t>
  </si>
  <si>
    <t>0,9398*4,50</t>
  </si>
  <si>
    <t>113106241R00</t>
  </si>
  <si>
    <t>Rozebrání ploch ze silničních panelů</t>
  </si>
  <si>
    <t>111201101R00</t>
  </si>
  <si>
    <t>Odstranění křovin i s kořeny na ploše do 1000 m2</t>
  </si>
  <si>
    <t>(3,7793+10,3667+24,6383)*1,5</t>
  </si>
  <si>
    <t>10,00</t>
  </si>
  <si>
    <t>111201401R00</t>
  </si>
  <si>
    <t>Spálení křovin a stromů o průměru do 100 mm</t>
  </si>
  <si>
    <t>112101121R00</t>
  </si>
  <si>
    <t>Kácení stromů jehličnatých o průměru kmene 10-30cm</t>
  </si>
  <si>
    <t>kus</t>
  </si>
  <si>
    <t>112201101R00</t>
  </si>
  <si>
    <t>Odstranění pařezů pod úrovní, o průměru 10 - 30 cm</t>
  </si>
  <si>
    <t>182301121R00</t>
  </si>
  <si>
    <t>Rozprostření ornice, svah, tl. do 10 cm, do 500 m2</t>
  </si>
  <si>
    <t>140,0*1,6</t>
  </si>
  <si>
    <t>182201101R00</t>
  </si>
  <si>
    <t>Svahování násypů</t>
  </si>
  <si>
    <t>180401213R00</t>
  </si>
  <si>
    <t>Založení trávníku lučního výsevem ve svahu do 1:1</t>
  </si>
  <si>
    <t>(224,00+125,00)*0,03</t>
  </si>
  <si>
    <t>181101102R00</t>
  </si>
  <si>
    <t>Úprava pláně v zářezech v hor. 1-4, se zhutněním</t>
  </si>
  <si>
    <t>1116,3205</t>
  </si>
  <si>
    <t>205,9940</t>
  </si>
  <si>
    <t>134,2873</t>
  </si>
  <si>
    <t>181201102R00</t>
  </si>
  <si>
    <t>Úprava pláně v násypech v hor. 1-4, se zhutněním</t>
  </si>
  <si>
    <t>195,00*1,50</t>
  </si>
  <si>
    <t>271571111R00</t>
  </si>
  <si>
    <t>Polštář základu ze štěrkopísku tříděného</t>
  </si>
  <si>
    <t>37,00*0,2*0,1</t>
  </si>
  <si>
    <t>274351215R00</t>
  </si>
  <si>
    <t>Bednění stěn základových pasů - zřízení</t>
  </si>
  <si>
    <t>0,80*37,00*2</t>
  </si>
  <si>
    <t>0,2*0,8*2</t>
  </si>
  <si>
    <t>274351216R00</t>
  </si>
  <si>
    <t>Bednění stěn základových pasů - odstranění</t>
  </si>
  <si>
    <t>274311611R00</t>
  </si>
  <si>
    <t>Beton základ. pasů prokl. kamenem C 16/20</t>
  </si>
  <si>
    <t>37,00*0,2*0,8</t>
  </si>
  <si>
    <t>348942112R00</t>
  </si>
  <si>
    <t>Zábradlí ocel. s osazením do bet.bloků,ze 2 trubek</t>
  </si>
  <si>
    <t>Zábradlí ze dvou trubek s ochranou proti ostřiku z vlnité folie</t>
  </si>
  <si>
    <t>POP</t>
  </si>
  <si>
    <t>16,75+10,14+29,66+22,62+37,56+14,05+13,15</t>
  </si>
  <si>
    <t>28318518R</t>
  </si>
  <si>
    <t>Deska GUTTAGLISS PES role - vlna 76x18</t>
  </si>
  <si>
    <t>143,9300*0,8</t>
  </si>
  <si>
    <t>348942122R00</t>
  </si>
  <si>
    <t>Zábradlí ocel. s osazením do otvorů, ze 3 trubek</t>
  </si>
  <si>
    <t>Zábradlí na opěrné zídce</t>
  </si>
  <si>
    <t>348922231R00</t>
  </si>
  <si>
    <t>Zdivo plot.tl.200mm z tvar.2str.štíp.přír.KB-BLOK</t>
  </si>
  <si>
    <t>22,4489</t>
  </si>
  <si>
    <t>59513436R</t>
  </si>
  <si>
    <t>Tvarovka betonová KB 1-21 E přírodní19,5x19x39 cm</t>
  </si>
  <si>
    <t>22,4489/(0,2*0,4)</t>
  </si>
  <si>
    <t>5951356073R</t>
  </si>
  <si>
    <t>Stříška plotová KB ps-20 G přírodní, tl. 45 mm</t>
  </si>
  <si>
    <t>37,2/0,2</t>
  </si>
  <si>
    <t>328151111R00</t>
  </si>
  <si>
    <t>Montáž sklepního světlíku z plastu</t>
  </si>
  <si>
    <t>611000232SOU</t>
  </si>
  <si>
    <t>Světlík pojezdný MEAMAX 125 x 100-125 x 40, rošt pojízdný 30/10 (obj. č.861960), kotvení</t>
  </si>
  <si>
    <t>338171112R00</t>
  </si>
  <si>
    <t>Osazení sloupků plot.ocelových do 2 m,zabet.C25/30</t>
  </si>
  <si>
    <t>359901111R00</t>
  </si>
  <si>
    <t>Vyčištění stok jakékoliv výšky</t>
  </si>
  <si>
    <t>318,3+34,7+26,0</t>
  </si>
  <si>
    <t>465210123R00</t>
  </si>
  <si>
    <t>Schody z lom. kam. tl.30 cm na MC, zalití spár MC</t>
  </si>
  <si>
    <t>Přeložení schodištních stupňů u st.p.č.23</t>
  </si>
  <si>
    <t>430000000RAA</t>
  </si>
  <si>
    <t>Stupeň betonový 30 x 15 cm, včetně bednění, na přímém schodišti</t>
  </si>
  <si>
    <t>POL2_0</t>
  </si>
  <si>
    <t>451573111R00</t>
  </si>
  <si>
    <t>Lože pod potrubí ze štěrkopísku do 63 mm</t>
  </si>
  <si>
    <t>0,10*1,20*(((318,3-9,0)+1,5)+18,2+15,0+26,0)</t>
  </si>
  <si>
    <t>564851111R00</t>
  </si>
  <si>
    <t>Podklad ze štěrkodrti po zhutnění tloušťky 15 cm</t>
  </si>
  <si>
    <t>561,2721</t>
  </si>
  <si>
    <t>307,5850</t>
  </si>
  <si>
    <t>247,4634</t>
  </si>
  <si>
    <t>2,2407</t>
  </si>
  <si>
    <t>564851113R00</t>
  </si>
  <si>
    <t>Podklad ze štěrkodrti po zhutnění tloušťky 17 cm</t>
  </si>
  <si>
    <t>564861111R00</t>
  </si>
  <si>
    <t>Podklad ze štěrkodrti po zhutnění tloušťky 20 cm</t>
  </si>
  <si>
    <t>530,1490*0,25</t>
  </si>
  <si>
    <t>7,00*0,25</t>
  </si>
  <si>
    <t>14,6863</t>
  </si>
  <si>
    <t>564952111R00</t>
  </si>
  <si>
    <t>Podklad z mechanicky zpevněného kameniva tl. 15 cm</t>
  </si>
  <si>
    <t>565161111RT3</t>
  </si>
  <si>
    <t>Podklad z obal kam.ACP 16+,ACP 22+,do 3 m,tl. 8 cm, plochy 101-200 m2</t>
  </si>
  <si>
    <t>573211111R00</t>
  </si>
  <si>
    <t>Postřik živičný spojovací z asfaltu 0,5-0,7 kg/m2</t>
  </si>
  <si>
    <t>577131111R00</t>
  </si>
  <si>
    <t>Beton asfalt. ACO 11+ obrusný, š. do 3 m, tl. 4 cm</t>
  </si>
  <si>
    <t>567122111R00</t>
  </si>
  <si>
    <t>Podklad z kameniva zpev.cementem KZC 1 tl.12 cm</t>
  </si>
  <si>
    <t>1118,5612</t>
  </si>
  <si>
    <t>596215020R00</t>
  </si>
  <si>
    <t>Kladení zámkové dlažby tl. 6 cm do drtě tl. 3 cm</t>
  </si>
  <si>
    <t>59245308R</t>
  </si>
  <si>
    <t>Dlažba BEST KLASIKO přírodní  20x10x6</t>
  </si>
  <si>
    <t>59245264R</t>
  </si>
  <si>
    <t>Dlažba BEST KLASIKO červená pro nevidomé 20x10x8, povrch STANDARD</t>
  </si>
  <si>
    <t>596215040R00</t>
  </si>
  <si>
    <t>Kladení zámkové dlažby tl. 8 cm do drtě tl. 4 cm</t>
  </si>
  <si>
    <t>59245266R</t>
  </si>
  <si>
    <t>Dlažba BEST KLASIKO barevná  20x10x8, povrch STANDARD</t>
  </si>
  <si>
    <t>167,4796</t>
  </si>
  <si>
    <t>592452650R</t>
  </si>
  <si>
    <t>Dlažba BEST KLASIKO přírodní pro nevidomé 20x10x8, povrch STANDARD</t>
  </si>
  <si>
    <t>38,5144</t>
  </si>
  <si>
    <t>565310016R00</t>
  </si>
  <si>
    <t>Podklad z asfalt. recyklátu po zhutnění tl.10 cm</t>
  </si>
  <si>
    <t>817354111R00</t>
  </si>
  <si>
    <t>Montáž betonových útesů s hrdlem DN 200</t>
  </si>
  <si>
    <t>871264121</t>
  </si>
  <si>
    <t>Montáž trub z plastu, gumový kroužek, DN 100</t>
  </si>
  <si>
    <t>286147904R</t>
  </si>
  <si>
    <t>Trubka kanalizační odolná PPKGEM 110x3,4x5000 mm</t>
  </si>
  <si>
    <t>871313121R00</t>
  </si>
  <si>
    <t>Montáž trub z plastu, gumový kroužek, DN 150</t>
  </si>
  <si>
    <t>28614252R</t>
  </si>
  <si>
    <t>Trubka kanalizač. ULTRA-RIB 2 SN 10 150x5000 mm PP, žebrovaná, PP, červeno-hnědá</t>
  </si>
  <si>
    <t>871353121R00</t>
  </si>
  <si>
    <t>Montáž trub z plastu, gumový kroužek, DN 200</t>
  </si>
  <si>
    <t>28614255R</t>
  </si>
  <si>
    <t>Trubka kanalizač. ULTRA-RIB 2 SN 10 200x5000 mm PP, žebrovaná, PP, červeno-hnědá</t>
  </si>
  <si>
    <t>871364121</t>
  </si>
  <si>
    <t>Montáž trub z plastu, gumový kroužek, DN 250</t>
  </si>
  <si>
    <t>318,3+1,5</t>
  </si>
  <si>
    <t>28614258R</t>
  </si>
  <si>
    <t>Trubka kanalizač. ULTRA-RIB 2 SN 10 250x5000 mm PP, žebrovaná, PP, červeno-hnědá</t>
  </si>
  <si>
    <t>(319,80*1,093)/5</t>
  </si>
  <si>
    <t>877353123R00</t>
  </si>
  <si>
    <t>Montáž tvarovek jednoos. plast. gum.kroužek DN 200</t>
  </si>
  <si>
    <t>286563802R</t>
  </si>
  <si>
    <t>Přechod UR-KG dřík-hrdlo ULTRA-RIB 2 DN 200/200 mm, dl. 252 mm</t>
  </si>
  <si>
    <t>877363123R00</t>
  </si>
  <si>
    <t>Montáž tvarovek jednoos. plast. gum.kroužek DN 250</t>
  </si>
  <si>
    <t>28656382R</t>
  </si>
  <si>
    <t>Přechod UR-KG čep-hrdlo ULTRA-RIB 2  DN 250/250 mm</t>
  </si>
  <si>
    <t>877313123R00</t>
  </si>
  <si>
    <t>Montáž tvarovek jednoos. plast. gum.kroužek DN 150</t>
  </si>
  <si>
    <t>28651691.AR</t>
  </si>
  <si>
    <t>Redukce kanalizační KGR 160/ 110 PVC</t>
  </si>
  <si>
    <t>28651652.AR</t>
  </si>
  <si>
    <t>Koleno kanalizační KGB 110/ 45° PVC</t>
  </si>
  <si>
    <t>28656333R</t>
  </si>
  <si>
    <t>Koleno kanalizační ULTRA-RIB 2  DN 150/45°</t>
  </si>
  <si>
    <t>877353121R00</t>
  </si>
  <si>
    <t>Montáž tvarovek odboč. plast. gum. kroužek DN 200</t>
  </si>
  <si>
    <t>28651708.AR</t>
  </si>
  <si>
    <t>Odbočka kanalizační KGEA 200/ 160/45° PVC</t>
  </si>
  <si>
    <t>28656313R</t>
  </si>
  <si>
    <t>Odbočka kanalizační ULTRA-RIB 2  DN 250/150/45°</t>
  </si>
  <si>
    <t>877363121R00</t>
  </si>
  <si>
    <t>Montáž tvarovek odboč. plast. gum. kroužek DN 250</t>
  </si>
  <si>
    <t>28651712.AR</t>
  </si>
  <si>
    <t>Odbočka kanalizační KGEA 250/ 160/45° PVC</t>
  </si>
  <si>
    <t>892571111R00</t>
  </si>
  <si>
    <t>Zkouška těsnosti kanalizace DN do 200, vodou</t>
  </si>
  <si>
    <t>15,0+18,20+26,0</t>
  </si>
  <si>
    <t>892581111R00</t>
  </si>
  <si>
    <t>Zkouška těsnosti kanalizace DN do 300, vodou</t>
  </si>
  <si>
    <t>892573111R00</t>
  </si>
  <si>
    <t>Zabezpečení konců kanal. potrubí DN do 200, vodou</t>
  </si>
  <si>
    <t>úsek</t>
  </si>
  <si>
    <t>892583111R00</t>
  </si>
  <si>
    <t>Zabezpečení konců kanal. potrubí DN do 300, vodou</t>
  </si>
  <si>
    <t>893700111</t>
  </si>
  <si>
    <t>Zkouška průchodnosti potrubí do DN 300, vodou</t>
  </si>
  <si>
    <t>893716111</t>
  </si>
  <si>
    <t>Utěsnění přípojek DN do 200 při zk. kanalizace</t>
  </si>
  <si>
    <t>893716112</t>
  </si>
  <si>
    <t>Utěsnění přípojek DN do 300 při zk. kanalizace</t>
  </si>
  <si>
    <t>894411121R00</t>
  </si>
  <si>
    <t>Zřízení šachet z dílců, dno C25/30, potrubí DN 300</t>
  </si>
  <si>
    <t>894118001R00</t>
  </si>
  <si>
    <t>Příplatek za dalších 0,60 m výšky vstupu</t>
  </si>
  <si>
    <t>894431112R00</t>
  </si>
  <si>
    <t>Osazení pl. šachty z dílů prům.600/250 mm, TEGRA, dno průtočné</t>
  </si>
  <si>
    <t>Osazení pl. šachty z dílů prům.600/250 mm, TEGRA, dno průtočné 30°,60°, 90°</t>
  </si>
  <si>
    <t>286971513R</t>
  </si>
  <si>
    <t>Dno šachtové TEGRA 600/250mm přímé pro potrubí KG</t>
  </si>
  <si>
    <t>286971514R</t>
  </si>
  <si>
    <t>Dno šachtové TEGRA 600/250mm úh 30° pro potrubí KG</t>
  </si>
  <si>
    <t>286971516R</t>
  </si>
  <si>
    <t>Dno šachtové TEGRA 600/250mm úh 90° pro potrubí KG</t>
  </si>
  <si>
    <t>28697166R</t>
  </si>
  <si>
    <t>Šachtová korugovaná roura PP TEGRA 600</t>
  </si>
  <si>
    <t>55241713R</t>
  </si>
  <si>
    <t>Poklop litina TEGRA 600/100 D400</t>
  </si>
  <si>
    <t>59224221R</t>
  </si>
  <si>
    <t>Prstenec betonový TEGRA 600</t>
  </si>
  <si>
    <t>286971890R</t>
  </si>
  <si>
    <t>Těsnění k šachtové rouře TEGRA 600 NG DN 600 mm, pryžové</t>
  </si>
  <si>
    <t>286971412R</t>
  </si>
  <si>
    <t>spojka IN-SITU, neznámé DN, Tegra 425</t>
  </si>
  <si>
    <t>895983319R00</t>
  </si>
  <si>
    <t>Zřízení vpusti dvorní z polymerbetonu, DN 300/100</t>
  </si>
  <si>
    <t>592273032R</t>
  </si>
  <si>
    <t>Dvorní vpust polymerbeton 300x300, B 125 kN, s litinovým rámem, rošt litina</t>
  </si>
  <si>
    <t>592273030R</t>
  </si>
  <si>
    <t>Nástavba dvorní vpusti polymerbeton 300x300, h 250</t>
  </si>
  <si>
    <t>899311114R00</t>
  </si>
  <si>
    <t>Osazení poklopů litinových s rámem nad 150 kg</t>
  </si>
  <si>
    <t>55243346.AR</t>
  </si>
  <si>
    <t>Poklop celolitinový průměr 600 mm,  zatížení 40 t</t>
  </si>
  <si>
    <t>59224367.AR</t>
  </si>
  <si>
    <t>Dno šachetní TBZ-Q.1 100/500</t>
  </si>
  <si>
    <t>59224152R</t>
  </si>
  <si>
    <t>Skruž TBS-Q 1000/500/120/SP</t>
  </si>
  <si>
    <t>59224177.AR</t>
  </si>
  <si>
    <t>Prstenec vyrovnávací TBW-Q 625/120/120</t>
  </si>
  <si>
    <t>59224175R</t>
  </si>
  <si>
    <t>Prstenec vyrovnávací TBW-Q 625/60/120</t>
  </si>
  <si>
    <t>59224354R</t>
  </si>
  <si>
    <t>Deska zákrytová TZK-Q.1 100-63/17</t>
  </si>
  <si>
    <t>59224373.AR</t>
  </si>
  <si>
    <t>Těsnění elastom pro šach díly EMT - DN 1000</t>
  </si>
  <si>
    <t>895941111R00</t>
  </si>
  <si>
    <t>Zřízení vpusti uliční z dílců typ UV - 50 normální</t>
  </si>
  <si>
    <t>899204111R00</t>
  </si>
  <si>
    <t>Osazení mříží litinových s rámem nad 150 kg</t>
  </si>
  <si>
    <t>899311112R00</t>
  </si>
  <si>
    <t>Osazení poklopů litinových s rámem do 100 kg</t>
  </si>
  <si>
    <t>59224322R</t>
  </si>
  <si>
    <t>Díl spodní uliční vpusti TBV-Q 2a/300 s odkalištěm</t>
  </si>
  <si>
    <t>59223858R</t>
  </si>
  <si>
    <t>TBV-Q 450/555/5d skruž horní</t>
  </si>
  <si>
    <t>5922386321R</t>
  </si>
  <si>
    <t>TBV-Q 450/350/3a PVC skruž střed. s otvorem DN 150</t>
  </si>
  <si>
    <t>59223864R</t>
  </si>
  <si>
    <t>TBV-Q 390/60/10a vyrovnávací prstenec</t>
  </si>
  <si>
    <t>55343927R</t>
  </si>
  <si>
    <t>C3 koš pozink. DIN 4052 vysoký pro rám 500/300</t>
  </si>
  <si>
    <t>592238672R</t>
  </si>
  <si>
    <t>TBV-Q 450/160-D betonový rám poklopu D400</t>
  </si>
  <si>
    <t>55340380R</t>
  </si>
  <si>
    <t>Mříž M1 D400 litinová DIN 19583-13 500/500</t>
  </si>
  <si>
    <t>55243085R</t>
  </si>
  <si>
    <t>Vpusť chodníková boční litina TEGRA 600 C250/600</t>
  </si>
  <si>
    <t>892855115R00</t>
  </si>
  <si>
    <t>Kontrola kanalizace TV kamerou do 500 m</t>
  </si>
  <si>
    <t>919735113R00</t>
  </si>
  <si>
    <t>Řezání stávajícího živičného krytu tl. 10 - 15 cm</t>
  </si>
  <si>
    <t>325,1422</t>
  </si>
  <si>
    <t>47,5028</t>
  </si>
  <si>
    <t>157,5040</t>
  </si>
  <si>
    <t>917862111RT8</t>
  </si>
  <si>
    <t>Osazení stojat. obrub.bet. s opěrou,lože z C 12/15, včetně obrubníku  100/15/30</t>
  </si>
  <si>
    <t>Z toho bude 62,65m osazeno na výšku 0,05m a 4,00m bude osazeno na výšku 0,02m</t>
  </si>
  <si>
    <t>16,3135</t>
  </si>
  <si>
    <t>916661111RT3</t>
  </si>
  <si>
    <t>Osazení park. obrubníků do lože z C 12/15 s opěrou, včetně obrubníku 80x250x500 mm</t>
  </si>
  <si>
    <t>25,2382+3,3604+5,6405+60,3451+87,0308+50,7001+43,0166</t>
  </si>
  <si>
    <t>152,1867+33,0343+144,6583</t>
  </si>
  <si>
    <t>24,7292+115,0322</t>
  </si>
  <si>
    <t>914001121R00</t>
  </si>
  <si>
    <t>Osaz.sloupku dopr.značky vč. bet.základu+Al patka</t>
  </si>
  <si>
    <t>914001125R00</t>
  </si>
  <si>
    <t>Osazení svislé dopr.značky na sloupek nebo konzolu</t>
  </si>
  <si>
    <t>40445098.AR</t>
  </si>
  <si>
    <t>Značka dopr inf IZ 4a, b, 1000/500 fól1, EG7letá</t>
  </si>
  <si>
    <t>IZ4a - Obec</t>
  </si>
  <si>
    <t>IZ4b - Konec obce</t>
  </si>
  <si>
    <t>915791111R00</t>
  </si>
  <si>
    <t>Předznačení pro značení dělící čáry,vodící proužky</t>
  </si>
  <si>
    <t>510,00*2</t>
  </si>
  <si>
    <t>915711111R00</t>
  </si>
  <si>
    <t>Vodorovné značení dělících čar 12 cm střík.barvou</t>
  </si>
  <si>
    <t>914991001R00</t>
  </si>
  <si>
    <t>Montáž dočasné značky včetně stojanu</t>
  </si>
  <si>
    <t>914992001R00</t>
  </si>
  <si>
    <t>Nájem dopravní značky včetně stojanu - den</t>
  </si>
  <si>
    <t>40*30</t>
  </si>
  <si>
    <t>30*30</t>
  </si>
  <si>
    <t>914993001R00</t>
  </si>
  <si>
    <t>Demontáž dočasné značky včetně stojanu</t>
  </si>
  <si>
    <t>935112211R00</t>
  </si>
  <si>
    <t>Osazení přík.žlabu do C8/10 tl.10cm z tvárnic 80cm</t>
  </si>
  <si>
    <t>592275200R</t>
  </si>
  <si>
    <t>B&amp;BC Žlab 33-60 330/590/75 tl. 80 mm, přírodní</t>
  </si>
  <si>
    <t>37,29/0,33</t>
  </si>
  <si>
    <t>938902206R00</t>
  </si>
  <si>
    <t>Čištění příkopů š. nad 40 cm, objem do 0,50 m3/m</t>
  </si>
  <si>
    <t>966005111R00</t>
  </si>
  <si>
    <t>Rozebrání silnič. zábradlí, sloupky s bet. patkami</t>
  </si>
  <si>
    <t>17,9566+10,1432+12,4621</t>
  </si>
  <si>
    <t>22,6205+38,2528+14,0480+13,1476+7,2485</t>
  </si>
  <si>
    <t>966006215R00</t>
  </si>
  <si>
    <t>Odstranění  sloupků dopravních značek z Al patek</t>
  </si>
  <si>
    <t>966006211R00</t>
  </si>
  <si>
    <t>Odstranění doprav. značky ze sloupů nebo konzolí</t>
  </si>
  <si>
    <t>963022819R00</t>
  </si>
  <si>
    <t>Bourání kamenných.schodišťových stupňů</t>
  </si>
  <si>
    <t>963042819R00</t>
  </si>
  <si>
    <t>Bourání schodišťových stupňů betonových</t>
  </si>
  <si>
    <t>966067111R00</t>
  </si>
  <si>
    <t>Rozebrání plotu tyč. lať. prken. drátěného, plech.</t>
  </si>
  <si>
    <t>960211251R00</t>
  </si>
  <si>
    <t>Bourání konstrukcí zděných z kamene nebo cihel</t>
  </si>
  <si>
    <t>3,14*0,25*0,25*3*1,52</t>
  </si>
  <si>
    <t>979082213R00</t>
  </si>
  <si>
    <t>Vodorovná doprava suti po suchu do 1 km</t>
  </si>
  <si>
    <t>61,97292</t>
  </si>
  <si>
    <t>92,65902</t>
  </si>
  <si>
    <t>21,87799</t>
  </si>
  <si>
    <t>407,95198</t>
  </si>
  <si>
    <t>4,88981</t>
  </si>
  <si>
    <t>979082219R00</t>
  </si>
  <si>
    <t>Příplatek za dopravu suti po suchu za další 1 km</t>
  </si>
  <si>
    <t>589,3517*14</t>
  </si>
  <si>
    <t>979084216R00</t>
  </si>
  <si>
    <t>Vodorovná doprava vybour. hmot po suchu do 5 km</t>
  </si>
  <si>
    <t>110,55369</t>
  </si>
  <si>
    <t>30,71630</t>
  </si>
  <si>
    <t>3,06585</t>
  </si>
  <si>
    <t>13,51031</t>
  </si>
  <si>
    <t>8,35176</t>
  </si>
  <si>
    <t>2,444</t>
  </si>
  <si>
    <t>979084219R00</t>
  </si>
  <si>
    <t>Příplatek k dopravě vybour.hmot za dalších 5 km</t>
  </si>
  <si>
    <t>166,1980*2</t>
  </si>
  <si>
    <t>2,444*3</t>
  </si>
  <si>
    <t>979990113R00</t>
  </si>
  <si>
    <t>Poplatek za skládku suti - obalované kam. - asfalt</t>
  </si>
  <si>
    <t>979990103R00</t>
  </si>
  <si>
    <t>Poplatek za skládku suti - beton</t>
  </si>
  <si>
    <t>979990112R00</t>
  </si>
  <si>
    <t>Poplatek za skládku suti</t>
  </si>
  <si>
    <t>589,3517-154,6319</t>
  </si>
  <si>
    <t>979990102R00</t>
  </si>
  <si>
    <t>Poplatek za skládku suti - směs betonu a cihel</t>
  </si>
  <si>
    <t>976085211R00</t>
  </si>
  <si>
    <t>Vybourání kanal.rámů a poklopů plochy do 0,3 m2</t>
  </si>
  <si>
    <t>998223011R00</t>
  </si>
  <si>
    <t>Přesun hmot, pozemní komunikace, kryt dlážděný</t>
  </si>
  <si>
    <t>0,01408</t>
  </si>
  <si>
    <t>22,40648</t>
  </si>
  <si>
    <t>22,02716</t>
  </si>
  <si>
    <t>1,34484</t>
  </si>
  <si>
    <t>1274,48333</t>
  </si>
  <si>
    <t>321,91527</t>
  </si>
  <si>
    <t>11,76139</t>
  </si>
  <si>
    <t>998276101R00</t>
  </si>
  <si>
    <t>Přesun hmot, trubní vedení plastová, otevř. výkop</t>
  </si>
  <si>
    <t>711132311R00</t>
  </si>
  <si>
    <t>Prov. izolace nopovou fólií svisle, vč.uchyc.prvků</t>
  </si>
  <si>
    <t>(15,00+12,00+11,50+14,00+15,50+30,50)*0,6</t>
  </si>
  <si>
    <t>283231401R</t>
  </si>
  <si>
    <t>Fólie nopová GUTTABETA STAR tl. 0,6 mm  0,5x20 m</t>
  </si>
  <si>
    <t>762137121R00</t>
  </si>
  <si>
    <t>Montáž oplocení z dílců, na sloupky</t>
  </si>
  <si>
    <t>7,0*2,0</t>
  </si>
  <si>
    <t>210202031RV1</t>
  </si>
  <si>
    <t>Svítidlo veřejného osvětlení osazené na výložník</t>
  </si>
  <si>
    <t>34885110R</t>
  </si>
  <si>
    <t>Svítidlo PHILIPS UNISTREET BGP 204 LED80/740 I DM , CL DDF2 48/60A, NW(4000K), 64W, IP66, stmívatelné</t>
  </si>
  <si>
    <t>210204011R00</t>
  </si>
  <si>
    <t>Stožár osvětlovací ocelový délky do 12 m</t>
  </si>
  <si>
    <t>31674108R</t>
  </si>
  <si>
    <t>Stožár uliční bezpaticový, žár. zinkovaný, 8m, d159/133/114mm</t>
  </si>
  <si>
    <t>210204103R00</t>
  </si>
  <si>
    <t>Výložník ocelový 1ramenný do 35 kg</t>
  </si>
  <si>
    <t>31675608R</t>
  </si>
  <si>
    <t>Výložník pro uliční stožár, žár. zinkovaný, 2m, jednoramenný</t>
  </si>
  <si>
    <t>31675616R</t>
  </si>
  <si>
    <t>Výložník pro uliční stožár, žár. zinkovaný, 3m, jednoramenný</t>
  </si>
  <si>
    <t>210204201R00</t>
  </si>
  <si>
    <t>Elektrovýzbroj stožáru pro 1 okruh</t>
  </si>
  <si>
    <t>34579164R</t>
  </si>
  <si>
    <t>Stožárová svorkovnice 4pólová, s pojistkou 6A, 16mm2</t>
  </si>
  <si>
    <t>34390101R</t>
  </si>
  <si>
    <t>Vulkanizační izolační páska 25mm x 5m</t>
  </si>
  <si>
    <t>210010123R00</t>
  </si>
  <si>
    <t>Trubka ochranná z, uložená volně, DN do 50 mm</t>
  </si>
  <si>
    <t>3457114701R</t>
  </si>
  <si>
    <t>Trubka kabelová chránička ohebná z HDPE/PE d50mm</t>
  </si>
  <si>
    <t>210810014R00</t>
  </si>
  <si>
    <t>Kabel CYKY-m 750 V 4 x 16 mm2 volně uložený</t>
  </si>
  <si>
    <t>34111080R</t>
  </si>
  <si>
    <t>Kabel silový s Cu jádrem 750 V CYKY 4 x16 mm2</t>
  </si>
  <si>
    <t>210810005R00</t>
  </si>
  <si>
    <t>Kabel CYKY-m 750 V 3 x 1,5 mm2 volně uložený</t>
  </si>
  <si>
    <t>34111030R</t>
  </si>
  <si>
    <t>Kabel silový s Cu jádrem 750 V CYKY 3 x 1,5 mm2</t>
  </si>
  <si>
    <t>210100252R00</t>
  </si>
  <si>
    <t>Ukončení celoplast. kabelů zákl./pás.do 4x16 mm2</t>
  </si>
  <si>
    <t>210100003R00</t>
  </si>
  <si>
    <t>Ukončení vodičů ve stožáru + zapojení do 16 mm2</t>
  </si>
  <si>
    <t>210220022R00</t>
  </si>
  <si>
    <t>Vedení uzemňovací v zemi FeZn, D 8 - 10 mm</t>
  </si>
  <si>
    <t>35441100R</t>
  </si>
  <si>
    <t>Drát pozinkovaný FeZn D8 mm 1m=0,4kg</t>
  </si>
  <si>
    <t>210220301R00</t>
  </si>
  <si>
    <t>Svorka hromosvodová do 2 šroubů /SS, SZ, SO/</t>
  </si>
  <si>
    <t>35441885R</t>
  </si>
  <si>
    <t>Svorka spojovací SS pro lano d 8-10 mm</t>
  </si>
  <si>
    <t>35441895R</t>
  </si>
  <si>
    <t>Svorka připojovací SP  kovových částí d 6-12 mm</t>
  </si>
  <si>
    <t>210204011-D</t>
  </si>
  <si>
    <t>Demontáž stožáru ocelový délky do 12 m</t>
  </si>
  <si>
    <t>210202031-D</t>
  </si>
  <si>
    <t>Demontáž svítidla na výložníku</t>
  </si>
  <si>
    <t>210204103-D</t>
  </si>
  <si>
    <t>Demontáž výložníku ocelový 1ramenný do 35 kg</t>
  </si>
  <si>
    <t>210204201-D</t>
  </si>
  <si>
    <t>Demontáž elektrovýzbroje stožáru pro 1 okruh</t>
  </si>
  <si>
    <t>210100003-D</t>
  </si>
  <si>
    <t>Odpojení vodičů do 16 mm2</t>
  </si>
  <si>
    <t>220831004-D</t>
  </si>
  <si>
    <t xml:space="preserve">Demontáž radaru s měřením rychlosti ze sloupu </t>
  </si>
  <si>
    <t>220831004RV1</t>
  </si>
  <si>
    <t xml:space="preserve">Montáž radaru s měřením rychlosti na sloup </t>
  </si>
  <si>
    <t>460200163R00</t>
  </si>
  <si>
    <t>Výkop kabelové rýhy 35/80 cm  hor.3</t>
  </si>
  <si>
    <t>460200303R00</t>
  </si>
  <si>
    <t>Výkop kabelové rýhy 50/120 cm hor.3</t>
  </si>
  <si>
    <t>460050702RT1</t>
  </si>
  <si>
    <t>Jáma do 2 m3 pro stožár veřejného osvětlení, hor.2, ruční výkop jámy</t>
  </si>
  <si>
    <t>460082012RV1</t>
  </si>
  <si>
    <t>Betonový základ stožáru VO 7-8m, d950mm x 1300mm, vč. trubky, bez výkopu</t>
  </si>
  <si>
    <t>460490012RT1</t>
  </si>
  <si>
    <t>Fólie výstražná z PVC, šířka 33 cm, fólie PVC šířka 33 cm</t>
  </si>
  <si>
    <t>460420361RV1</t>
  </si>
  <si>
    <t>Zřízení pískového lože, 8cm,pod i nad kabelem, bez zakrytí, do šířky rýhy 65cm</t>
  </si>
  <si>
    <t>460510021R00</t>
  </si>
  <si>
    <t>Kabelový prostup z plast.trub, DN do 110mm</t>
  </si>
  <si>
    <t>3457114724R</t>
  </si>
  <si>
    <t>Trubka kabelová chránička tuhá z HDPE d110mm</t>
  </si>
  <si>
    <t>460570143R00</t>
  </si>
  <si>
    <t>Zához rýhy 35/60 cm, hornina třídy 3, se zhutněním</t>
  </si>
  <si>
    <t>460570283R00</t>
  </si>
  <si>
    <t>Zához rýhy 50/100 cm, hornina tř. 3, se zhutněním</t>
  </si>
  <si>
    <t>005111021R</t>
  </si>
  <si>
    <t>Vytyčení inženýrských sítí</t>
  </si>
  <si>
    <t>Soubor</t>
  </si>
  <si>
    <t>005125010R</t>
  </si>
  <si>
    <t>Práce neobsažené v ceníku</t>
  </si>
  <si>
    <t>005124010R</t>
  </si>
  <si>
    <t>Koordinační činnost</t>
  </si>
  <si>
    <t>005122030R</t>
  </si>
  <si>
    <t>Mechanizace</t>
  </si>
  <si>
    <t>005231010R</t>
  </si>
  <si>
    <t>Revize</t>
  </si>
  <si>
    <t>980104111</t>
  </si>
  <si>
    <t>Kamerové zkoušky a zkouška ovality dle ČSN</t>
  </si>
  <si>
    <t>318,30+34,70+26,00</t>
  </si>
  <si>
    <t>980107111</t>
  </si>
  <si>
    <t>Zkouška hutnění zásypu</t>
  </si>
  <si>
    <t>980108111</t>
  </si>
  <si>
    <t>Zkouška vhodnosti zásypového materiálu</t>
  </si>
  <si>
    <t>992233111</t>
  </si>
  <si>
    <t>Zaměření skutečného provedení</t>
  </si>
  <si>
    <t>ha</t>
  </si>
  <si>
    <t>SUM</t>
  </si>
  <si>
    <t>POPUZIV</t>
  </si>
  <si>
    <t>END</t>
  </si>
  <si>
    <t>Chodník, odvodnění, veřejné 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</si>
</sst>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1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19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20" fillId="0" borderId="0" xfId="0" applyNumberFormat="1" applyFont="1" applyBorder="1" applyAlignment="1">
      <alignment vertical="top" wrapText="1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172" fontId="19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172" fontId="20" fillId="0" borderId="0" xfId="0" applyNumberFormat="1" applyFont="1" applyBorder="1" applyAlignment="1">
      <alignment vertical="top" wrapText="1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20" fillId="0" borderId="26" xfId="0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9"/>
  <sheetViews>
    <sheetView showGridLines="0" tabSelected="1" topLeftCell="B44" zoomScaleNormal="100" zoomScaleSheetLayoutView="75" workbookViewId="0">
      <selection activeCell="B43" sqref="B43:J4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8"/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 t="s">
        <v>51</v>
      </c>
      <c r="J5" s="11"/>
    </row>
    <row r="6" spans="1:15" ht="15.75" customHeight="1" x14ac:dyDescent="0.2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 t="s">
        <v>52</v>
      </c>
      <c r="J6" s="11"/>
    </row>
    <row r="7" spans="1:15" ht="15.75" customHeight="1" x14ac:dyDescent="0.2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 t="s">
        <v>29</v>
      </c>
      <c r="F15" s="81"/>
      <c r="G15" s="82" t="s">
        <v>30</v>
      </c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>
        <f>SUMIF(F49:F65,A16,G49:G65)+SUMIF(F49:F65,"PSU",G49:G65)</f>
        <v>0</v>
      </c>
      <c r="F16" s="85"/>
      <c r="G16" s="84">
        <f>SUMIF(F49:F65,A16,H49:H65)+SUMIF(F49:F65,"PSU",H49:H65)</f>
        <v>0</v>
      </c>
      <c r="H16" s="85"/>
      <c r="I16" s="84">
        <f>SUMIF(F49:F65,A16,I49:I65)+SUMIF(F49:F65,"PSU",I49:I65)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>
        <f>SUMIF(F49:F65,A17,G49:G65)</f>
        <v>0</v>
      </c>
      <c r="F17" s="85"/>
      <c r="G17" s="84">
        <f>SUMIF(F49:F65,A17,H49:H65)</f>
        <v>0</v>
      </c>
      <c r="H17" s="85"/>
      <c r="I17" s="84">
        <f>SUMIF(F49:F65,A17,I49:I65)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>
        <f>SUMIF(F49:F65,A18,G49:G65)</f>
        <v>0</v>
      </c>
      <c r="F18" s="85"/>
      <c r="G18" s="84">
        <f>SUMIF(F49:F65,A18,H49:H65)</f>
        <v>0</v>
      </c>
      <c r="H18" s="85"/>
      <c r="I18" s="84">
        <f>SUMIF(F49:F65,A18,I49:I65)</f>
        <v>0</v>
      </c>
      <c r="J18" s="94"/>
    </row>
    <row r="19" spans="1:10" ht="23.25" customHeight="1" x14ac:dyDescent="0.2">
      <c r="A19" s="196" t="s">
        <v>90</v>
      </c>
      <c r="B19" s="197" t="s">
        <v>26</v>
      </c>
      <c r="C19" s="58"/>
      <c r="D19" s="59"/>
      <c r="E19" s="84">
        <f>SUMIF(F49:F65,A19,G49:G65)</f>
        <v>0</v>
      </c>
      <c r="F19" s="85"/>
      <c r="G19" s="84">
        <f>SUMIF(F49:F65,A19,H49:H65)</f>
        <v>0</v>
      </c>
      <c r="H19" s="85"/>
      <c r="I19" s="84">
        <f>SUMIF(F49:F65,A19,I49:I65)</f>
        <v>0</v>
      </c>
      <c r="J19" s="94"/>
    </row>
    <row r="20" spans="1:10" ht="23.25" customHeight="1" x14ac:dyDescent="0.2">
      <c r="A20" s="196" t="s">
        <v>91</v>
      </c>
      <c r="B20" s="197" t="s">
        <v>27</v>
      </c>
      <c r="C20" s="58"/>
      <c r="D20" s="59"/>
      <c r="E20" s="84">
        <f>SUMIF(F49:F65,A20,G49:G65)</f>
        <v>0</v>
      </c>
      <c r="F20" s="85"/>
      <c r="G20" s="84">
        <f>SUMIF(F49:F65,A20,H49:H65)</f>
        <v>0</v>
      </c>
      <c r="H20" s="85"/>
      <c r="I20" s="84">
        <f>SUMIF(F49:F65,A20,I49:I65)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>
        <f>SUM(E16:F20)</f>
        <v>0</v>
      </c>
      <c r="F21" s="96"/>
      <c r="G21" s="95">
        <f>SUM(G16:H20)</f>
        <v>0</v>
      </c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42785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">
      <c r="A39" s="132">
        <v>1</v>
      </c>
      <c r="B39" s="138"/>
      <c r="C39" s="139"/>
      <c r="D39" s="140"/>
      <c r="E39" s="140"/>
      <c r="F39" s="148">
        <f>' Pol'!AC442</f>
        <v>0</v>
      </c>
      <c r="G39" s="149">
        <f>' Pol'!AD442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">
      <c r="A40" s="132"/>
      <c r="B40" s="142" t="s">
        <v>53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">
      <c r="B42" t="s">
        <v>55</v>
      </c>
    </row>
    <row r="43" spans="1:52" x14ac:dyDescent="0.2">
      <c r="B43" s="163" t="s">
        <v>762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Chodník, odvodnění, veřejné osvětlení</v>
      </c>
    </row>
    <row r="46" spans="1:52" ht="15.75" x14ac:dyDescent="0.25">
      <c r="B46" s="164" t="s">
        <v>56</v>
      </c>
    </row>
    <row r="48" spans="1:52" ht="25.5" customHeight="1" x14ac:dyDescent="0.2">
      <c r="A48" s="165"/>
      <c r="B48" s="171" t="s">
        <v>16</v>
      </c>
      <c r="C48" s="171" t="s">
        <v>5</v>
      </c>
      <c r="D48" s="172"/>
      <c r="E48" s="172"/>
      <c r="F48" s="175" t="s">
        <v>57</v>
      </c>
      <c r="G48" s="175" t="s">
        <v>29</v>
      </c>
      <c r="H48" s="175" t="s">
        <v>30</v>
      </c>
      <c r="I48" s="176" t="s">
        <v>28</v>
      </c>
      <c r="J48" s="176"/>
    </row>
    <row r="49" spans="1:10" ht="25.5" customHeight="1" x14ac:dyDescent="0.2">
      <c r="A49" s="166"/>
      <c r="B49" s="177" t="s">
        <v>58</v>
      </c>
      <c r="C49" s="178" t="s">
        <v>59</v>
      </c>
      <c r="D49" s="179"/>
      <c r="E49" s="179"/>
      <c r="F49" s="183" t="s">
        <v>23</v>
      </c>
      <c r="G49" s="184">
        <f>' Pol'!I8</f>
        <v>0</v>
      </c>
      <c r="H49" s="184">
        <f>' Pol'!K8</f>
        <v>0</v>
      </c>
      <c r="I49" s="185"/>
      <c r="J49" s="185"/>
    </row>
    <row r="50" spans="1:10" ht="25.5" customHeight="1" x14ac:dyDescent="0.2">
      <c r="A50" s="166"/>
      <c r="B50" s="169" t="s">
        <v>60</v>
      </c>
      <c r="C50" s="168" t="s">
        <v>61</v>
      </c>
      <c r="D50" s="170"/>
      <c r="E50" s="170"/>
      <c r="F50" s="186" t="s">
        <v>23</v>
      </c>
      <c r="G50" s="187">
        <f>' Pol'!I160</f>
        <v>0</v>
      </c>
      <c r="H50" s="187">
        <f>' Pol'!K160</f>
        <v>0</v>
      </c>
      <c r="I50" s="188"/>
      <c r="J50" s="188"/>
    </row>
    <row r="51" spans="1:10" ht="25.5" customHeight="1" x14ac:dyDescent="0.2">
      <c r="A51" s="166"/>
      <c r="B51" s="169" t="s">
        <v>62</v>
      </c>
      <c r="C51" s="168" t="s">
        <v>63</v>
      </c>
      <c r="D51" s="170"/>
      <c r="E51" s="170"/>
      <c r="F51" s="186" t="s">
        <v>23</v>
      </c>
      <c r="G51" s="187">
        <f>' Pol'!I169</f>
        <v>0</v>
      </c>
      <c r="H51" s="187">
        <f>' Pol'!K169</f>
        <v>0</v>
      </c>
      <c r="I51" s="188"/>
      <c r="J51" s="188"/>
    </row>
    <row r="52" spans="1:10" ht="25.5" customHeight="1" x14ac:dyDescent="0.2">
      <c r="A52" s="166"/>
      <c r="B52" s="169" t="s">
        <v>64</v>
      </c>
      <c r="C52" s="168" t="s">
        <v>65</v>
      </c>
      <c r="D52" s="170"/>
      <c r="E52" s="170"/>
      <c r="F52" s="186" t="s">
        <v>23</v>
      </c>
      <c r="G52" s="187">
        <f>' Pol'!I188</f>
        <v>0</v>
      </c>
      <c r="H52" s="187">
        <f>' Pol'!K188</f>
        <v>0</v>
      </c>
      <c r="I52" s="188"/>
      <c r="J52" s="188"/>
    </row>
    <row r="53" spans="1:10" ht="25.5" customHeight="1" x14ac:dyDescent="0.2">
      <c r="A53" s="166"/>
      <c r="B53" s="169" t="s">
        <v>66</v>
      </c>
      <c r="C53" s="168" t="s">
        <v>67</v>
      </c>
      <c r="D53" s="170"/>
      <c r="E53" s="170"/>
      <c r="F53" s="186" t="s">
        <v>23</v>
      </c>
      <c r="G53" s="187">
        <f>' Pol'!I194</f>
        <v>0</v>
      </c>
      <c r="H53" s="187">
        <f>' Pol'!K194</f>
        <v>0</v>
      </c>
      <c r="I53" s="188"/>
      <c r="J53" s="188"/>
    </row>
    <row r="54" spans="1:10" ht="25.5" customHeight="1" x14ac:dyDescent="0.2">
      <c r="A54" s="166"/>
      <c r="B54" s="169" t="s">
        <v>68</v>
      </c>
      <c r="C54" s="168" t="s">
        <v>69</v>
      </c>
      <c r="D54" s="170"/>
      <c r="E54" s="170"/>
      <c r="F54" s="186" t="s">
        <v>23</v>
      </c>
      <c r="G54" s="187">
        <f>' Pol'!I226</f>
        <v>0</v>
      </c>
      <c r="H54" s="187">
        <f>' Pol'!K226</f>
        <v>0</v>
      </c>
      <c r="I54" s="188"/>
      <c r="J54" s="188"/>
    </row>
    <row r="55" spans="1:10" ht="25.5" customHeight="1" x14ac:dyDescent="0.2">
      <c r="A55" s="166"/>
      <c r="B55" s="169" t="s">
        <v>70</v>
      </c>
      <c r="C55" s="168" t="s">
        <v>71</v>
      </c>
      <c r="D55" s="170"/>
      <c r="E55" s="170"/>
      <c r="F55" s="186" t="s">
        <v>23</v>
      </c>
      <c r="G55" s="187">
        <f>' Pol'!I296</f>
        <v>0</v>
      </c>
      <c r="H55" s="187">
        <f>' Pol'!K296</f>
        <v>0</v>
      </c>
      <c r="I55" s="188"/>
      <c r="J55" s="188"/>
    </row>
    <row r="56" spans="1:10" ht="25.5" customHeight="1" x14ac:dyDescent="0.2">
      <c r="A56" s="166"/>
      <c r="B56" s="169" t="s">
        <v>72</v>
      </c>
      <c r="C56" s="168" t="s">
        <v>73</v>
      </c>
      <c r="D56" s="170"/>
      <c r="E56" s="170"/>
      <c r="F56" s="186" t="s">
        <v>23</v>
      </c>
      <c r="G56" s="187">
        <f>' Pol'!I325</f>
        <v>0</v>
      </c>
      <c r="H56" s="187">
        <f>' Pol'!K325</f>
        <v>0</v>
      </c>
      <c r="I56" s="188"/>
      <c r="J56" s="188"/>
    </row>
    <row r="57" spans="1:10" ht="25.5" customHeight="1" x14ac:dyDescent="0.2">
      <c r="A57" s="166"/>
      <c r="B57" s="169" t="s">
        <v>74</v>
      </c>
      <c r="C57" s="168" t="s">
        <v>75</v>
      </c>
      <c r="D57" s="170"/>
      <c r="E57" s="170"/>
      <c r="F57" s="186" t="s">
        <v>23</v>
      </c>
      <c r="G57" s="187">
        <f>' Pol'!I330</f>
        <v>0</v>
      </c>
      <c r="H57" s="187">
        <f>' Pol'!K330</f>
        <v>0</v>
      </c>
      <c r="I57" s="188"/>
      <c r="J57" s="188"/>
    </row>
    <row r="58" spans="1:10" ht="25.5" customHeight="1" x14ac:dyDescent="0.2">
      <c r="A58" s="166"/>
      <c r="B58" s="169" t="s">
        <v>76</v>
      </c>
      <c r="C58" s="168" t="s">
        <v>77</v>
      </c>
      <c r="D58" s="170"/>
      <c r="E58" s="170"/>
      <c r="F58" s="186" t="s">
        <v>23</v>
      </c>
      <c r="G58" s="187">
        <f>' Pol'!I341</f>
        <v>0</v>
      </c>
      <c r="H58" s="187">
        <f>' Pol'!K341</f>
        <v>0</v>
      </c>
      <c r="I58" s="188"/>
      <c r="J58" s="188"/>
    </row>
    <row r="59" spans="1:10" ht="25.5" customHeight="1" x14ac:dyDescent="0.2">
      <c r="A59" s="166"/>
      <c r="B59" s="169" t="s">
        <v>78</v>
      </c>
      <c r="C59" s="168" t="s">
        <v>79</v>
      </c>
      <c r="D59" s="170"/>
      <c r="E59" s="170"/>
      <c r="F59" s="186" t="s">
        <v>23</v>
      </c>
      <c r="G59" s="187">
        <f>' Pol'!I368</f>
        <v>0</v>
      </c>
      <c r="H59" s="187">
        <f>' Pol'!K368</f>
        <v>0</v>
      </c>
      <c r="I59" s="188"/>
      <c r="J59" s="188"/>
    </row>
    <row r="60" spans="1:10" ht="25.5" customHeight="1" x14ac:dyDescent="0.2">
      <c r="A60" s="166"/>
      <c r="B60" s="169" t="s">
        <v>80</v>
      </c>
      <c r="C60" s="168" t="s">
        <v>81</v>
      </c>
      <c r="D60" s="170"/>
      <c r="E60" s="170"/>
      <c r="F60" s="186" t="s">
        <v>24</v>
      </c>
      <c r="G60" s="187">
        <f>' Pol'!I378</f>
        <v>0</v>
      </c>
      <c r="H60" s="187">
        <f>' Pol'!K378</f>
        <v>0</v>
      </c>
      <c r="I60" s="188"/>
      <c r="J60" s="188"/>
    </row>
    <row r="61" spans="1:10" ht="25.5" customHeight="1" x14ac:dyDescent="0.2">
      <c r="A61" s="166"/>
      <c r="B61" s="169" t="s">
        <v>82</v>
      </c>
      <c r="C61" s="168" t="s">
        <v>83</v>
      </c>
      <c r="D61" s="170"/>
      <c r="E61" s="170"/>
      <c r="F61" s="186" t="s">
        <v>24</v>
      </c>
      <c r="G61" s="187">
        <f>' Pol'!I382</f>
        <v>0</v>
      </c>
      <c r="H61" s="187">
        <f>' Pol'!K382</f>
        <v>0</v>
      </c>
      <c r="I61" s="188"/>
      <c r="J61" s="188"/>
    </row>
    <row r="62" spans="1:10" ht="25.5" customHeight="1" x14ac:dyDescent="0.2">
      <c r="A62" s="166"/>
      <c r="B62" s="169" t="s">
        <v>84</v>
      </c>
      <c r="C62" s="168" t="s">
        <v>85</v>
      </c>
      <c r="D62" s="170"/>
      <c r="E62" s="170"/>
      <c r="F62" s="186" t="s">
        <v>25</v>
      </c>
      <c r="G62" s="187">
        <f>' Pol'!I385</f>
        <v>0</v>
      </c>
      <c r="H62" s="187">
        <f>' Pol'!K385</f>
        <v>0</v>
      </c>
      <c r="I62" s="188"/>
      <c r="J62" s="188"/>
    </row>
    <row r="63" spans="1:10" ht="25.5" customHeight="1" x14ac:dyDescent="0.2">
      <c r="A63" s="166"/>
      <c r="B63" s="169" t="s">
        <v>86</v>
      </c>
      <c r="C63" s="168" t="s">
        <v>87</v>
      </c>
      <c r="D63" s="170"/>
      <c r="E63" s="170"/>
      <c r="F63" s="186" t="s">
        <v>25</v>
      </c>
      <c r="G63" s="187">
        <f>' Pol'!I414</f>
        <v>0</v>
      </c>
      <c r="H63" s="187">
        <f>' Pol'!K414</f>
        <v>0</v>
      </c>
      <c r="I63" s="188"/>
      <c r="J63" s="188"/>
    </row>
    <row r="64" spans="1:10" ht="25.5" customHeight="1" x14ac:dyDescent="0.2">
      <c r="A64" s="166"/>
      <c r="B64" s="169" t="s">
        <v>88</v>
      </c>
      <c r="C64" s="168" t="s">
        <v>89</v>
      </c>
      <c r="D64" s="170"/>
      <c r="E64" s="170"/>
      <c r="F64" s="186" t="s">
        <v>25</v>
      </c>
      <c r="G64" s="187">
        <f>' Pol'!I417</f>
        <v>0</v>
      </c>
      <c r="H64" s="187">
        <f>' Pol'!K417</f>
        <v>0</v>
      </c>
      <c r="I64" s="188"/>
      <c r="J64" s="188"/>
    </row>
    <row r="65" spans="1:10" ht="25.5" customHeight="1" x14ac:dyDescent="0.2">
      <c r="A65" s="166"/>
      <c r="B65" s="180" t="s">
        <v>90</v>
      </c>
      <c r="C65" s="181" t="s">
        <v>26</v>
      </c>
      <c r="D65" s="182"/>
      <c r="E65" s="182"/>
      <c r="F65" s="189" t="s">
        <v>90</v>
      </c>
      <c r="G65" s="190">
        <f>' Pol'!I428</f>
        <v>0</v>
      </c>
      <c r="H65" s="190">
        <f>' Pol'!K428</f>
        <v>0</v>
      </c>
      <c r="I65" s="191"/>
      <c r="J65" s="191"/>
    </row>
    <row r="66" spans="1:10" ht="25.5" customHeight="1" x14ac:dyDescent="0.2">
      <c r="A66" s="167"/>
      <c r="B66" s="173" t="s">
        <v>1</v>
      </c>
      <c r="C66" s="173"/>
      <c r="D66" s="174"/>
      <c r="E66" s="174"/>
      <c r="F66" s="192"/>
      <c r="G66" s="193">
        <f>SUM(G49:G65)</f>
        <v>0</v>
      </c>
      <c r="H66" s="193">
        <f>SUM(H49:H65)</f>
        <v>0</v>
      </c>
      <c r="I66" s="194">
        <f>SUM(I49:I65)</f>
        <v>0</v>
      </c>
      <c r="J66" s="194"/>
    </row>
    <row r="67" spans="1:10" x14ac:dyDescent="0.2">
      <c r="F67" s="195"/>
      <c r="G67" s="131"/>
      <c r="H67" s="195"/>
      <c r="I67" s="131"/>
      <c r="J67" s="131"/>
    </row>
    <row r="68" spans="1:10" x14ac:dyDescent="0.2">
      <c r="F68" s="195"/>
      <c r="G68" s="131"/>
      <c r="H68" s="195"/>
      <c r="I68" s="131"/>
      <c r="J68" s="131"/>
    </row>
    <row r="69" spans="1:10" x14ac:dyDescent="0.2">
      <c r="F69" s="195"/>
      <c r="G69" s="131"/>
      <c r="H69" s="195"/>
      <c r="I69" s="131"/>
      <c r="J69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I65:J65"/>
    <mergeCell ref="C65:E65"/>
    <mergeCell ref="I66:J66"/>
    <mergeCell ref="I62:J62"/>
    <mergeCell ref="C62:E62"/>
    <mergeCell ref="I63:J63"/>
    <mergeCell ref="C63:E63"/>
    <mergeCell ref="I64:J64"/>
    <mergeCell ref="C64:E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52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  <col min="53" max="53" width="71.42578125" customWidth="1"/>
  </cols>
  <sheetData>
    <row r="1" spans="1:60" ht="15.75" customHeight="1" x14ac:dyDescent="0.25">
      <c r="A1" s="198" t="s">
        <v>6</v>
      </c>
      <c r="B1" s="198"/>
      <c r="C1" s="198"/>
      <c r="D1" s="198"/>
      <c r="E1" s="198"/>
      <c r="F1" s="198"/>
      <c r="G1" s="198"/>
      <c r="AE1" t="s">
        <v>93</v>
      </c>
    </row>
    <row r="2" spans="1:60" ht="24.95" customHeight="1" x14ac:dyDescent="0.2">
      <c r="A2" s="205" t="s">
        <v>92</v>
      </c>
      <c r="B2" s="199"/>
      <c r="C2" s="200" t="s">
        <v>46</v>
      </c>
      <c r="D2" s="201"/>
      <c r="E2" s="201"/>
      <c r="F2" s="201"/>
      <c r="G2" s="207"/>
      <c r="AE2" t="s">
        <v>94</v>
      </c>
    </row>
    <row r="3" spans="1:60" ht="24.95" hidden="1" customHeight="1" x14ac:dyDescent="0.2">
      <c r="A3" s="206" t="s">
        <v>7</v>
      </c>
      <c r="B3" s="203"/>
      <c r="C3" s="202"/>
      <c r="D3" s="202"/>
      <c r="E3" s="202"/>
      <c r="F3" s="202"/>
      <c r="G3" s="208"/>
      <c r="AE3" t="s">
        <v>95</v>
      </c>
    </row>
    <row r="4" spans="1:60" ht="24.95" hidden="1" customHeight="1" x14ac:dyDescent="0.2">
      <c r="A4" s="206" t="s">
        <v>8</v>
      </c>
      <c r="B4" s="203"/>
      <c r="C4" s="204"/>
      <c r="D4" s="202"/>
      <c r="E4" s="202"/>
      <c r="F4" s="202"/>
      <c r="G4" s="208"/>
      <c r="AE4" t="s">
        <v>96</v>
      </c>
    </row>
    <row r="5" spans="1:60" hidden="1" x14ac:dyDescent="0.2">
      <c r="A5" s="209" t="s">
        <v>97</v>
      </c>
      <c r="B5" s="210"/>
      <c r="C5" s="211"/>
      <c r="D5" s="212"/>
      <c r="E5" s="212"/>
      <c r="F5" s="212"/>
      <c r="G5" s="213"/>
      <c r="AE5" t="s">
        <v>98</v>
      </c>
    </row>
    <row r="7" spans="1:60" ht="38.25" x14ac:dyDescent="0.2">
      <c r="A7" s="219" t="s">
        <v>99</v>
      </c>
      <c r="B7" s="220" t="s">
        <v>100</v>
      </c>
      <c r="C7" s="220" t="s">
        <v>101</v>
      </c>
      <c r="D7" s="219" t="s">
        <v>102</v>
      </c>
      <c r="E7" s="219" t="s">
        <v>103</v>
      </c>
      <c r="F7" s="214" t="s">
        <v>104</v>
      </c>
      <c r="G7" s="242" t="s">
        <v>28</v>
      </c>
      <c r="H7" s="243" t="s">
        <v>29</v>
      </c>
      <c r="I7" s="243" t="s">
        <v>105</v>
      </c>
      <c r="J7" s="243" t="s">
        <v>30</v>
      </c>
      <c r="K7" s="243" t="s">
        <v>106</v>
      </c>
      <c r="L7" s="243" t="s">
        <v>107</v>
      </c>
      <c r="M7" s="243" t="s">
        <v>108</v>
      </c>
      <c r="N7" s="243" t="s">
        <v>109</v>
      </c>
      <c r="O7" s="243" t="s">
        <v>110</v>
      </c>
      <c r="P7" s="243" t="s">
        <v>111</v>
      </c>
      <c r="Q7" s="243" t="s">
        <v>112</v>
      </c>
      <c r="R7" s="243" t="s">
        <v>113</v>
      </c>
      <c r="S7" s="243" t="s">
        <v>114</v>
      </c>
      <c r="T7" s="243" t="s">
        <v>115</v>
      </c>
      <c r="U7" s="222" t="s">
        <v>116</v>
      </c>
    </row>
    <row r="8" spans="1:60" x14ac:dyDescent="0.2">
      <c r="A8" s="244" t="s">
        <v>117</v>
      </c>
      <c r="B8" s="245" t="s">
        <v>58</v>
      </c>
      <c r="C8" s="246" t="s">
        <v>59</v>
      </c>
      <c r="D8" s="221"/>
      <c r="E8" s="247"/>
      <c r="F8" s="248"/>
      <c r="G8" s="248">
        <f>SUMIF(AE9:AE159,"&lt;&gt;NOR",G9:G159)</f>
        <v>0</v>
      </c>
      <c r="H8" s="248"/>
      <c r="I8" s="248">
        <f>SUM(I9:I159)</f>
        <v>0</v>
      </c>
      <c r="J8" s="248"/>
      <c r="K8" s="248">
        <f>SUM(K9:K159)</f>
        <v>0</v>
      </c>
      <c r="L8" s="248"/>
      <c r="M8" s="248">
        <f>SUM(M9:M159)</f>
        <v>0</v>
      </c>
      <c r="N8" s="221"/>
      <c r="O8" s="221">
        <f>SUM(O9:O159)</f>
        <v>163.05022</v>
      </c>
      <c r="P8" s="221"/>
      <c r="Q8" s="221">
        <f>SUM(Q9:Q159)</f>
        <v>755.54962999999998</v>
      </c>
      <c r="R8" s="221"/>
      <c r="S8" s="221"/>
      <c r="T8" s="244"/>
      <c r="U8" s="221">
        <f>SUM(U9:U159)</f>
        <v>1966.08</v>
      </c>
      <c r="AE8" t="s">
        <v>118</v>
      </c>
    </row>
    <row r="9" spans="1:60" outlineLevel="1" x14ac:dyDescent="0.2">
      <c r="A9" s="216">
        <v>1</v>
      </c>
      <c r="B9" s="223" t="s">
        <v>119</v>
      </c>
      <c r="C9" s="270" t="s">
        <v>120</v>
      </c>
      <c r="D9" s="225" t="s">
        <v>121</v>
      </c>
      <c r="E9" s="232">
        <v>12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25">
        <v>0</v>
      </c>
      <c r="O9" s="225">
        <f>ROUND(E9*N9,5)</f>
        <v>0</v>
      </c>
      <c r="P9" s="225">
        <v>0</v>
      </c>
      <c r="Q9" s="225">
        <f>ROUND(E9*P9,5)</f>
        <v>0</v>
      </c>
      <c r="R9" s="225"/>
      <c r="S9" s="225"/>
      <c r="T9" s="226">
        <v>2.2490000000000001</v>
      </c>
      <c r="U9" s="225">
        <f>ROUND(E9*T9,2)</f>
        <v>26.99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122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16">
        <v>2</v>
      </c>
      <c r="B10" s="223" t="s">
        <v>123</v>
      </c>
      <c r="C10" s="270" t="s">
        <v>124</v>
      </c>
      <c r="D10" s="225" t="s">
        <v>121</v>
      </c>
      <c r="E10" s="232">
        <v>12</v>
      </c>
      <c r="F10" s="237"/>
      <c r="G10" s="238">
        <f>ROUND(E10*F10,2)</f>
        <v>0</v>
      </c>
      <c r="H10" s="237"/>
      <c r="I10" s="238">
        <f>ROUND(E10*H10,2)</f>
        <v>0</v>
      </c>
      <c r="J10" s="237"/>
      <c r="K10" s="238">
        <f>ROUND(E10*J10,2)</f>
        <v>0</v>
      </c>
      <c r="L10" s="238">
        <v>21</v>
      </c>
      <c r="M10" s="238">
        <f>G10*(1+L10/100)</f>
        <v>0</v>
      </c>
      <c r="N10" s="225">
        <v>0</v>
      </c>
      <c r="O10" s="225">
        <f>ROUND(E10*N10,5)</f>
        <v>0</v>
      </c>
      <c r="P10" s="225">
        <v>0</v>
      </c>
      <c r="Q10" s="225">
        <f>ROUND(E10*P10,5)</f>
        <v>0</v>
      </c>
      <c r="R10" s="225"/>
      <c r="S10" s="225"/>
      <c r="T10" s="226">
        <v>0.107</v>
      </c>
      <c r="U10" s="225">
        <f>ROUND(E10*T10,2)</f>
        <v>1.28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122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16">
        <v>3</v>
      </c>
      <c r="B11" s="223" t="s">
        <v>125</v>
      </c>
      <c r="C11" s="270" t="s">
        <v>126</v>
      </c>
      <c r="D11" s="225" t="s">
        <v>121</v>
      </c>
      <c r="E11" s="232">
        <v>12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25">
        <v>0</v>
      </c>
      <c r="O11" s="225">
        <f>ROUND(E11*N11,5)</f>
        <v>0</v>
      </c>
      <c r="P11" s="225">
        <v>0</v>
      </c>
      <c r="Q11" s="225">
        <f>ROUND(E11*P11,5)</f>
        <v>0</v>
      </c>
      <c r="R11" s="225"/>
      <c r="S11" s="225"/>
      <c r="T11" s="226">
        <v>0.34499999999999997</v>
      </c>
      <c r="U11" s="225">
        <f>ROUND(E11*T11,2)</f>
        <v>4.1399999999999997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122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16">
        <v>4</v>
      </c>
      <c r="B12" s="223" t="s">
        <v>127</v>
      </c>
      <c r="C12" s="270" t="s">
        <v>128</v>
      </c>
      <c r="D12" s="225" t="s">
        <v>129</v>
      </c>
      <c r="E12" s="232">
        <v>24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25">
        <v>9.8999999999999999E-4</v>
      </c>
      <c r="O12" s="225">
        <f>ROUND(E12*N12,5)</f>
        <v>2.376E-2</v>
      </c>
      <c r="P12" s="225">
        <v>0</v>
      </c>
      <c r="Q12" s="225">
        <f>ROUND(E12*P12,5)</f>
        <v>0</v>
      </c>
      <c r="R12" s="225"/>
      <c r="S12" s="225"/>
      <c r="T12" s="226">
        <v>0.23599999999999999</v>
      </c>
      <c r="U12" s="225">
        <f>ROUND(E12*T12,2)</f>
        <v>5.66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122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16">
        <v>5</v>
      </c>
      <c r="B13" s="223" t="s">
        <v>130</v>
      </c>
      <c r="C13" s="270" t="s">
        <v>131</v>
      </c>
      <c r="D13" s="225" t="s">
        <v>132</v>
      </c>
      <c r="E13" s="232">
        <v>10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25">
        <v>3.48E-3</v>
      </c>
      <c r="O13" s="225">
        <f>ROUND(E13*N13,5)</f>
        <v>3.4799999999999998E-2</v>
      </c>
      <c r="P13" s="225">
        <v>0</v>
      </c>
      <c r="Q13" s="225">
        <f>ROUND(E13*P13,5)</f>
        <v>0</v>
      </c>
      <c r="R13" s="225"/>
      <c r="S13" s="225"/>
      <c r="T13" s="226">
        <v>1.7012400000000001</v>
      </c>
      <c r="U13" s="225">
        <f>ROUND(E13*T13,2)</f>
        <v>17.010000000000002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122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16">
        <v>6</v>
      </c>
      <c r="B14" s="223" t="s">
        <v>133</v>
      </c>
      <c r="C14" s="270" t="s">
        <v>134</v>
      </c>
      <c r="D14" s="225" t="s">
        <v>129</v>
      </c>
      <c r="E14" s="232">
        <v>24</v>
      </c>
      <c r="F14" s="237"/>
      <c r="G14" s="238">
        <f>ROUND(E14*F14,2)</f>
        <v>0</v>
      </c>
      <c r="H14" s="237"/>
      <c r="I14" s="238">
        <f>ROUND(E14*H14,2)</f>
        <v>0</v>
      </c>
      <c r="J14" s="237"/>
      <c r="K14" s="238">
        <f>ROUND(E14*J14,2)</f>
        <v>0</v>
      </c>
      <c r="L14" s="238">
        <v>21</v>
      </c>
      <c r="M14" s="238">
        <f>G14*(1+L14/100)</f>
        <v>0</v>
      </c>
      <c r="N14" s="225">
        <v>0</v>
      </c>
      <c r="O14" s="225">
        <f>ROUND(E14*N14,5)</f>
        <v>0</v>
      </c>
      <c r="P14" s="225">
        <v>0</v>
      </c>
      <c r="Q14" s="225">
        <f>ROUND(E14*P14,5)</f>
        <v>0</v>
      </c>
      <c r="R14" s="225"/>
      <c r="S14" s="225"/>
      <c r="T14" s="226">
        <v>9.5000000000000001E-2</v>
      </c>
      <c r="U14" s="225">
        <f>ROUND(E14*T14,2)</f>
        <v>2.2799999999999998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122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16">
        <v>7</v>
      </c>
      <c r="B15" s="223" t="s">
        <v>135</v>
      </c>
      <c r="C15" s="270" t="s">
        <v>136</v>
      </c>
      <c r="D15" s="225" t="s">
        <v>121</v>
      </c>
      <c r="E15" s="232">
        <v>12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25">
        <v>0</v>
      </c>
      <c r="O15" s="225">
        <f>ROUND(E15*N15,5)</f>
        <v>0</v>
      </c>
      <c r="P15" s="225">
        <v>0</v>
      </c>
      <c r="Q15" s="225">
        <f>ROUND(E15*P15,5)</f>
        <v>0</v>
      </c>
      <c r="R15" s="225"/>
      <c r="S15" s="225"/>
      <c r="T15" s="226">
        <v>1.2390000000000001</v>
      </c>
      <c r="U15" s="225">
        <f>ROUND(E15*T15,2)</f>
        <v>14.87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122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16">
        <v>8</v>
      </c>
      <c r="B16" s="223" t="s">
        <v>137</v>
      </c>
      <c r="C16" s="270" t="s">
        <v>138</v>
      </c>
      <c r="D16" s="225" t="s">
        <v>129</v>
      </c>
      <c r="E16" s="232">
        <v>8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25">
        <v>0</v>
      </c>
      <c r="O16" s="225">
        <f>ROUND(E16*N16,5)</f>
        <v>0</v>
      </c>
      <c r="P16" s="225">
        <v>0</v>
      </c>
      <c r="Q16" s="225">
        <f>ROUND(E16*P16,5)</f>
        <v>0</v>
      </c>
      <c r="R16" s="225"/>
      <c r="S16" s="225"/>
      <c r="T16" s="226">
        <v>0.13</v>
      </c>
      <c r="U16" s="225">
        <f>ROUND(E16*T16,2)</f>
        <v>1.04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122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16">
        <v>9</v>
      </c>
      <c r="B17" s="223" t="s">
        <v>139</v>
      </c>
      <c r="C17" s="270" t="s">
        <v>140</v>
      </c>
      <c r="D17" s="225" t="s">
        <v>129</v>
      </c>
      <c r="E17" s="232">
        <v>82.5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25">
        <v>0</v>
      </c>
      <c r="O17" s="225">
        <f>ROUND(E17*N17,5)</f>
        <v>0</v>
      </c>
      <c r="P17" s="225">
        <v>0</v>
      </c>
      <c r="Q17" s="225">
        <f>ROUND(E17*P17,5)</f>
        <v>0</v>
      </c>
      <c r="R17" s="225"/>
      <c r="S17" s="225"/>
      <c r="T17" s="226">
        <v>0.06</v>
      </c>
      <c r="U17" s="225">
        <f>ROUND(E17*T17,2)</f>
        <v>4.95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122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16">
        <v>10</v>
      </c>
      <c r="B18" s="223" t="s">
        <v>141</v>
      </c>
      <c r="C18" s="270" t="s">
        <v>142</v>
      </c>
      <c r="D18" s="225" t="s">
        <v>143</v>
      </c>
      <c r="E18" s="232">
        <v>2.4750000000000001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25">
        <v>1E-3</v>
      </c>
      <c r="O18" s="225">
        <f>ROUND(E18*N18,5)</f>
        <v>2.48E-3</v>
      </c>
      <c r="P18" s="225">
        <v>0</v>
      </c>
      <c r="Q18" s="225">
        <f>ROUND(E18*P18,5)</f>
        <v>0</v>
      </c>
      <c r="R18" s="225"/>
      <c r="S18" s="225"/>
      <c r="T18" s="226">
        <v>0</v>
      </c>
      <c r="U18" s="225">
        <f>ROUND(E18*T18,2)</f>
        <v>0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144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16"/>
      <c r="B19" s="223"/>
      <c r="C19" s="271" t="s">
        <v>145</v>
      </c>
      <c r="D19" s="227"/>
      <c r="E19" s="233">
        <v>2.4750000000000001</v>
      </c>
      <c r="F19" s="238"/>
      <c r="G19" s="238"/>
      <c r="H19" s="238"/>
      <c r="I19" s="238"/>
      <c r="J19" s="238"/>
      <c r="K19" s="238"/>
      <c r="L19" s="238"/>
      <c r="M19" s="238"/>
      <c r="N19" s="225"/>
      <c r="O19" s="225"/>
      <c r="P19" s="225"/>
      <c r="Q19" s="225"/>
      <c r="R19" s="225"/>
      <c r="S19" s="225"/>
      <c r="T19" s="226"/>
      <c r="U19" s="225"/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146</v>
      </c>
      <c r="AF19" s="215">
        <v>0</v>
      </c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16">
        <v>11</v>
      </c>
      <c r="B20" s="223" t="s">
        <v>147</v>
      </c>
      <c r="C20" s="270" t="s">
        <v>148</v>
      </c>
      <c r="D20" s="225" t="s">
        <v>149</v>
      </c>
      <c r="E20" s="232">
        <v>50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21</v>
      </c>
      <c r="M20" s="238">
        <f>G20*(1+L20/100)</f>
        <v>0</v>
      </c>
      <c r="N20" s="225">
        <v>0</v>
      </c>
      <c r="O20" s="225">
        <f>ROUND(E20*N20,5)</f>
        <v>0</v>
      </c>
      <c r="P20" s="225">
        <v>0</v>
      </c>
      <c r="Q20" s="225">
        <f>ROUND(E20*P20,5)</f>
        <v>0</v>
      </c>
      <c r="R20" s="225"/>
      <c r="S20" s="225"/>
      <c r="T20" s="226">
        <v>0.20300000000000001</v>
      </c>
      <c r="U20" s="225">
        <f>ROUND(E20*T20,2)</f>
        <v>10.15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122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16">
        <v>12</v>
      </c>
      <c r="B21" s="223" t="s">
        <v>150</v>
      </c>
      <c r="C21" s="270" t="s">
        <v>151</v>
      </c>
      <c r="D21" s="225" t="s">
        <v>152</v>
      </c>
      <c r="E21" s="232">
        <v>5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25">
        <v>0</v>
      </c>
      <c r="O21" s="225">
        <f>ROUND(E21*N21,5)</f>
        <v>0</v>
      </c>
      <c r="P21" s="225">
        <v>0</v>
      </c>
      <c r="Q21" s="225">
        <f>ROUND(E21*P21,5)</f>
        <v>0</v>
      </c>
      <c r="R21" s="225"/>
      <c r="S21" s="225"/>
      <c r="T21" s="226">
        <v>0.20300000000000001</v>
      </c>
      <c r="U21" s="225">
        <f>ROUND(E21*T21,2)</f>
        <v>1.02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122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16">
        <v>13</v>
      </c>
      <c r="B22" s="223" t="s">
        <v>153</v>
      </c>
      <c r="C22" s="270" t="s">
        <v>154</v>
      </c>
      <c r="D22" s="225" t="s">
        <v>132</v>
      </c>
      <c r="E22" s="232">
        <v>9</v>
      </c>
      <c r="F22" s="237"/>
      <c r="G22" s="238">
        <f>ROUND(E22*F22,2)</f>
        <v>0</v>
      </c>
      <c r="H22" s="237"/>
      <c r="I22" s="238">
        <f>ROUND(E22*H22,2)</f>
        <v>0</v>
      </c>
      <c r="J22" s="237"/>
      <c r="K22" s="238">
        <f>ROUND(E22*J22,2)</f>
        <v>0</v>
      </c>
      <c r="L22" s="238">
        <v>21</v>
      </c>
      <c r="M22" s="238">
        <f>G22*(1+L22/100)</f>
        <v>0</v>
      </c>
      <c r="N22" s="225">
        <v>8.6899999999999998E-3</v>
      </c>
      <c r="O22" s="225">
        <f>ROUND(E22*N22,5)</f>
        <v>7.8210000000000002E-2</v>
      </c>
      <c r="P22" s="225">
        <v>0</v>
      </c>
      <c r="Q22" s="225">
        <f>ROUND(E22*P22,5)</f>
        <v>0</v>
      </c>
      <c r="R22" s="225"/>
      <c r="S22" s="225"/>
      <c r="T22" s="226">
        <v>0.70299999999999996</v>
      </c>
      <c r="U22" s="225">
        <f>ROUND(E22*T22,2)</f>
        <v>6.33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122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16"/>
      <c r="B23" s="223"/>
      <c r="C23" s="271" t="s">
        <v>155</v>
      </c>
      <c r="D23" s="227"/>
      <c r="E23" s="233">
        <v>9</v>
      </c>
      <c r="F23" s="238"/>
      <c r="G23" s="238"/>
      <c r="H23" s="238"/>
      <c r="I23" s="238"/>
      <c r="J23" s="238"/>
      <c r="K23" s="238"/>
      <c r="L23" s="238"/>
      <c r="M23" s="238"/>
      <c r="N23" s="225"/>
      <c r="O23" s="225"/>
      <c r="P23" s="225"/>
      <c r="Q23" s="225"/>
      <c r="R23" s="225"/>
      <c r="S23" s="225"/>
      <c r="T23" s="226"/>
      <c r="U23" s="225"/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146</v>
      </c>
      <c r="AF23" s="215">
        <v>0</v>
      </c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16">
        <v>14</v>
      </c>
      <c r="B24" s="223" t="s">
        <v>156</v>
      </c>
      <c r="C24" s="270" t="s">
        <v>157</v>
      </c>
      <c r="D24" s="225" t="s">
        <v>132</v>
      </c>
      <c r="E24" s="232">
        <v>12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21</v>
      </c>
      <c r="M24" s="238">
        <f>G24*(1+L24/100)</f>
        <v>0</v>
      </c>
      <c r="N24" s="225">
        <v>1.2710000000000001E-2</v>
      </c>
      <c r="O24" s="225">
        <f>ROUND(E24*N24,5)</f>
        <v>0.15251999999999999</v>
      </c>
      <c r="P24" s="225">
        <v>0</v>
      </c>
      <c r="Q24" s="225">
        <f>ROUND(E24*P24,5)</f>
        <v>0</v>
      </c>
      <c r="R24" s="225"/>
      <c r="S24" s="225"/>
      <c r="T24" s="226">
        <v>1.153</v>
      </c>
      <c r="U24" s="225">
        <f>ROUND(E24*T24,2)</f>
        <v>13.84</v>
      </c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122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16"/>
      <c r="B25" s="223"/>
      <c r="C25" s="271" t="s">
        <v>158</v>
      </c>
      <c r="D25" s="227"/>
      <c r="E25" s="233">
        <v>12</v>
      </c>
      <c r="F25" s="238"/>
      <c r="G25" s="238"/>
      <c r="H25" s="238"/>
      <c r="I25" s="238"/>
      <c r="J25" s="238"/>
      <c r="K25" s="238"/>
      <c r="L25" s="238"/>
      <c r="M25" s="238"/>
      <c r="N25" s="225"/>
      <c r="O25" s="225"/>
      <c r="P25" s="225"/>
      <c r="Q25" s="225"/>
      <c r="R25" s="225"/>
      <c r="S25" s="225"/>
      <c r="T25" s="226"/>
      <c r="U25" s="225"/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146</v>
      </c>
      <c r="AF25" s="215">
        <v>0</v>
      </c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16">
        <v>15</v>
      </c>
      <c r="B26" s="223" t="s">
        <v>159</v>
      </c>
      <c r="C26" s="270" t="s">
        <v>160</v>
      </c>
      <c r="D26" s="225" t="s">
        <v>121</v>
      </c>
      <c r="E26" s="232">
        <v>149.17830000000001</v>
      </c>
      <c r="F26" s="237"/>
      <c r="G26" s="238">
        <f>ROUND(E26*F26,2)</f>
        <v>0</v>
      </c>
      <c r="H26" s="237"/>
      <c r="I26" s="238">
        <f>ROUND(E26*H26,2)</f>
        <v>0</v>
      </c>
      <c r="J26" s="237"/>
      <c r="K26" s="238">
        <f>ROUND(E26*J26,2)</f>
        <v>0</v>
      </c>
      <c r="L26" s="238">
        <v>21</v>
      </c>
      <c r="M26" s="238">
        <f>G26*(1+L26/100)</f>
        <v>0</v>
      </c>
      <c r="N26" s="225">
        <v>0</v>
      </c>
      <c r="O26" s="225">
        <f>ROUND(E26*N26,5)</f>
        <v>0</v>
      </c>
      <c r="P26" s="225">
        <v>0</v>
      </c>
      <c r="Q26" s="225">
        <f>ROUND(E26*P26,5)</f>
        <v>0</v>
      </c>
      <c r="R26" s="225"/>
      <c r="S26" s="225"/>
      <c r="T26" s="226">
        <v>1.548</v>
      </c>
      <c r="U26" s="225">
        <f>ROUND(E26*T26,2)</f>
        <v>230.93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122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16"/>
      <c r="B27" s="223"/>
      <c r="C27" s="271" t="s">
        <v>161</v>
      </c>
      <c r="D27" s="227"/>
      <c r="E27" s="233">
        <v>149.17830000000001</v>
      </c>
      <c r="F27" s="238"/>
      <c r="G27" s="238"/>
      <c r="H27" s="238"/>
      <c r="I27" s="238"/>
      <c r="J27" s="238"/>
      <c r="K27" s="238"/>
      <c r="L27" s="238"/>
      <c r="M27" s="238"/>
      <c r="N27" s="225"/>
      <c r="O27" s="225"/>
      <c r="P27" s="225"/>
      <c r="Q27" s="225"/>
      <c r="R27" s="225"/>
      <c r="S27" s="225"/>
      <c r="T27" s="226"/>
      <c r="U27" s="225"/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146</v>
      </c>
      <c r="AF27" s="215">
        <v>0</v>
      </c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ht="22.5" outlineLevel="1" x14ac:dyDescent="0.2">
      <c r="A28" s="216">
        <v>16</v>
      </c>
      <c r="B28" s="223" t="s">
        <v>162</v>
      </c>
      <c r="C28" s="270" t="s">
        <v>163</v>
      </c>
      <c r="D28" s="225" t="s">
        <v>121</v>
      </c>
      <c r="E28" s="232">
        <v>348.08269999999999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21</v>
      </c>
      <c r="M28" s="238">
        <f>G28*(1+L28/100)</f>
        <v>0</v>
      </c>
      <c r="N28" s="225">
        <v>0</v>
      </c>
      <c r="O28" s="225">
        <f>ROUND(E28*N28,5)</f>
        <v>0</v>
      </c>
      <c r="P28" s="225">
        <v>0</v>
      </c>
      <c r="Q28" s="225">
        <f>ROUND(E28*P28,5)</f>
        <v>0</v>
      </c>
      <c r="R28" s="225"/>
      <c r="S28" s="225"/>
      <c r="T28" s="226">
        <v>0.16</v>
      </c>
      <c r="U28" s="225">
        <f>ROUND(E28*T28,2)</f>
        <v>55.69</v>
      </c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122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16"/>
      <c r="B29" s="223"/>
      <c r="C29" s="272" t="s">
        <v>164</v>
      </c>
      <c r="D29" s="228"/>
      <c r="E29" s="234"/>
      <c r="F29" s="238"/>
      <c r="G29" s="238"/>
      <c r="H29" s="238"/>
      <c r="I29" s="238"/>
      <c r="J29" s="238"/>
      <c r="K29" s="238"/>
      <c r="L29" s="238"/>
      <c r="M29" s="238"/>
      <c r="N29" s="225"/>
      <c r="O29" s="225"/>
      <c r="P29" s="225"/>
      <c r="Q29" s="225"/>
      <c r="R29" s="225"/>
      <c r="S29" s="225"/>
      <c r="T29" s="226"/>
      <c r="U29" s="225"/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146</v>
      </c>
      <c r="AF29" s="215">
        <v>2</v>
      </c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ht="33.75" outlineLevel="1" x14ac:dyDescent="0.2">
      <c r="A30" s="216"/>
      <c r="B30" s="223"/>
      <c r="C30" s="273" t="s">
        <v>165</v>
      </c>
      <c r="D30" s="228"/>
      <c r="E30" s="234">
        <v>704.529</v>
      </c>
      <c r="F30" s="238"/>
      <c r="G30" s="238"/>
      <c r="H30" s="238"/>
      <c r="I30" s="238"/>
      <c r="J30" s="238"/>
      <c r="K30" s="238"/>
      <c r="L30" s="238"/>
      <c r="M30" s="238"/>
      <c r="N30" s="225"/>
      <c r="O30" s="225"/>
      <c r="P30" s="225"/>
      <c r="Q30" s="225"/>
      <c r="R30" s="225"/>
      <c r="S30" s="225"/>
      <c r="T30" s="226"/>
      <c r="U30" s="225"/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146</v>
      </c>
      <c r="AF30" s="215">
        <v>2</v>
      </c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16"/>
      <c r="B31" s="223"/>
      <c r="C31" s="273" t="s">
        <v>166</v>
      </c>
      <c r="D31" s="228"/>
      <c r="E31" s="234">
        <v>-227.4</v>
      </c>
      <c r="F31" s="238"/>
      <c r="G31" s="238"/>
      <c r="H31" s="238"/>
      <c r="I31" s="238"/>
      <c r="J31" s="238"/>
      <c r="K31" s="238"/>
      <c r="L31" s="238"/>
      <c r="M31" s="238"/>
      <c r="N31" s="225"/>
      <c r="O31" s="225"/>
      <c r="P31" s="225"/>
      <c r="Q31" s="225"/>
      <c r="R31" s="225"/>
      <c r="S31" s="225"/>
      <c r="T31" s="226"/>
      <c r="U31" s="225"/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146</v>
      </c>
      <c r="AF31" s="215">
        <v>2</v>
      </c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16"/>
      <c r="B32" s="223"/>
      <c r="C32" s="273" t="s">
        <v>167</v>
      </c>
      <c r="D32" s="228"/>
      <c r="E32" s="234">
        <v>9.9269999999999996</v>
      </c>
      <c r="F32" s="238"/>
      <c r="G32" s="238"/>
      <c r="H32" s="238"/>
      <c r="I32" s="238"/>
      <c r="J32" s="238"/>
      <c r="K32" s="238"/>
      <c r="L32" s="238"/>
      <c r="M32" s="238"/>
      <c r="N32" s="225"/>
      <c r="O32" s="225"/>
      <c r="P32" s="225"/>
      <c r="Q32" s="225"/>
      <c r="R32" s="225"/>
      <c r="S32" s="225"/>
      <c r="T32" s="226"/>
      <c r="U32" s="225"/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146</v>
      </c>
      <c r="AF32" s="215">
        <v>2</v>
      </c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16"/>
      <c r="B33" s="223"/>
      <c r="C33" s="273" t="s">
        <v>168</v>
      </c>
      <c r="D33" s="228"/>
      <c r="E33" s="234">
        <v>10.205</v>
      </c>
      <c r="F33" s="238"/>
      <c r="G33" s="238"/>
      <c r="H33" s="238"/>
      <c r="I33" s="238"/>
      <c r="J33" s="238"/>
      <c r="K33" s="238"/>
      <c r="L33" s="238"/>
      <c r="M33" s="238"/>
      <c r="N33" s="225"/>
      <c r="O33" s="225"/>
      <c r="P33" s="225"/>
      <c r="Q33" s="225"/>
      <c r="R33" s="225"/>
      <c r="S33" s="225"/>
      <c r="T33" s="226"/>
      <c r="U33" s="225"/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146</v>
      </c>
      <c r="AF33" s="215">
        <v>2</v>
      </c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16"/>
      <c r="B34" s="223"/>
      <c r="C34" s="272" t="s">
        <v>169</v>
      </c>
      <c r="D34" s="228"/>
      <c r="E34" s="234"/>
      <c r="F34" s="238"/>
      <c r="G34" s="238"/>
      <c r="H34" s="238"/>
      <c r="I34" s="238"/>
      <c r="J34" s="238"/>
      <c r="K34" s="238"/>
      <c r="L34" s="238"/>
      <c r="M34" s="238"/>
      <c r="N34" s="225"/>
      <c r="O34" s="225"/>
      <c r="P34" s="225"/>
      <c r="Q34" s="225"/>
      <c r="R34" s="225"/>
      <c r="S34" s="225"/>
      <c r="T34" s="226"/>
      <c r="U34" s="225"/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146</v>
      </c>
      <c r="AF34" s="215">
        <v>0</v>
      </c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16"/>
      <c r="B35" s="223"/>
      <c r="C35" s="271" t="s">
        <v>170</v>
      </c>
      <c r="D35" s="227"/>
      <c r="E35" s="233">
        <v>348.08269999999999</v>
      </c>
      <c r="F35" s="238"/>
      <c r="G35" s="238"/>
      <c r="H35" s="238"/>
      <c r="I35" s="238"/>
      <c r="J35" s="238"/>
      <c r="K35" s="238"/>
      <c r="L35" s="238"/>
      <c r="M35" s="238"/>
      <c r="N35" s="225"/>
      <c r="O35" s="225"/>
      <c r="P35" s="225"/>
      <c r="Q35" s="225"/>
      <c r="R35" s="225"/>
      <c r="S35" s="225"/>
      <c r="T35" s="226"/>
      <c r="U35" s="225"/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146</v>
      </c>
      <c r="AF35" s="215">
        <v>0</v>
      </c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16">
        <v>17</v>
      </c>
      <c r="B36" s="223" t="s">
        <v>171</v>
      </c>
      <c r="C36" s="270" t="s">
        <v>172</v>
      </c>
      <c r="D36" s="225" t="s">
        <v>121</v>
      </c>
      <c r="E36" s="232">
        <v>348.08269999999999</v>
      </c>
      <c r="F36" s="237"/>
      <c r="G36" s="238">
        <f>ROUND(E36*F36,2)</f>
        <v>0</v>
      </c>
      <c r="H36" s="237"/>
      <c r="I36" s="238">
        <f>ROUND(E36*H36,2)</f>
        <v>0</v>
      </c>
      <c r="J36" s="237"/>
      <c r="K36" s="238">
        <f>ROUND(E36*J36,2)</f>
        <v>0</v>
      </c>
      <c r="L36" s="238">
        <v>21</v>
      </c>
      <c r="M36" s="238">
        <f>G36*(1+L36/100)</f>
        <v>0</v>
      </c>
      <c r="N36" s="225">
        <v>0</v>
      </c>
      <c r="O36" s="225">
        <f>ROUND(E36*N36,5)</f>
        <v>0</v>
      </c>
      <c r="P36" s="225">
        <v>0</v>
      </c>
      <c r="Q36" s="225">
        <f>ROUND(E36*P36,5)</f>
        <v>0</v>
      </c>
      <c r="R36" s="225"/>
      <c r="S36" s="225"/>
      <c r="T36" s="226">
        <v>8.4000000000000005E-2</v>
      </c>
      <c r="U36" s="225">
        <f>ROUND(E36*T36,2)</f>
        <v>29.24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122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2.5" outlineLevel="1" x14ac:dyDescent="0.2">
      <c r="A37" s="216">
        <v>18</v>
      </c>
      <c r="B37" s="223" t="s">
        <v>173</v>
      </c>
      <c r="C37" s="270" t="s">
        <v>174</v>
      </c>
      <c r="D37" s="225" t="s">
        <v>121</v>
      </c>
      <c r="E37" s="232">
        <v>124.31529999999999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21</v>
      </c>
      <c r="M37" s="238">
        <f>G37*(1+L37/100)</f>
        <v>0</v>
      </c>
      <c r="N37" s="225">
        <v>0</v>
      </c>
      <c r="O37" s="225">
        <f>ROUND(E37*N37,5)</f>
        <v>0</v>
      </c>
      <c r="P37" s="225">
        <v>0</v>
      </c>
      <c r="Q37" s="225">
        <f>ROUND(E37*P37,5)</f>
        <v>0</v>
      </c>
      <c r="R37" s="225"/>
      <c r="S37" s="225"/>
      <c r="T37" s="226">
        <v>0.3</v>
      </c>
      <c r="U37" s="225">
        <f>ROUND(E37*T37,2)</f>
        <v>37.29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122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16"/>
      <c r="B38" s="223"/>
      <c r="C38" s="271" t="s">
        <v>175</v>
      </c>
      <c r="D38" s="227"/>
      <c r="E38" s="233">
        <v>124.31529999999999</v>
      </c>
      <c r="F38" s="238"/>
      <c r="G38" s="238"/>
      <c r="H38" s="238"/>
      <c r="I38" s="238"/>
      <c r="J38" s="238"/>
      <c r="K38" s="238"/>
      <c r="L38" s="238"/>
      <c r="M38" s="238"/>
      <c r="N38" s="225"/>
      <c r="O38" s="225"/>
      <c r="P38" s="225"/>
      <c r="Q38" s="225"/>
      <c r="R38" s="225"/>
      <c r="S38" s="225"/>
      <c r="T38" s="226"/>
      <c r="U38" s="225"/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146</v>
      </c>
      <c r="AF38" s="215">
        <v>0</v>
      </c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16">
        <v>19</v>
      </c>
      <c r="B39" s="223" t="s">
        <v>176</v>
      </c>
      <c r="C39" s="270" t="s">
        <v>177</v>
      </c>
      <c r="D39" s="225" t="s">
        <v>121</v>
      </c>
      <c r="E39" s="232">
        <v>124.31529999999999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25">
        <v>0</v>
      </c>
      <c r="O39" s="225">
        <f>ROUND(E39*N39,5)</f>
        <v>0</v>
      </c>
      <c r="P39" s="225">
        <v>0</v>
      </c>
      <c r="Q39" s="225">
        <f>ROUND(E39*P39,5)</f>
        <v>0</v>
      </c>
      <c r="R39" s="225"/>
      <c r="S39" s="225"/>
      <c r="T39" s="226">
        <v>0.14829999999999999</v>
      </c>
      <c r="U39" s="225">
        <f>ROUND(E39*T39,2)</f>
        <v>18.440000000000001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122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16">
        <v>20</v>
      </c>
      <c r="B40" s="223" t="s">
        <v>178</v>
      </c>
      <c r="C40" s="270" t="s">
        <v>179</v>
      </c>
      <c r="D40" s="225" t="s">
        <v>121</v>
      </c>
      <c r="E40" s="232">
        <v>24.863099999999999</v>
      </c>
      <c r="F40" s="237"/>
      <c r="G40" s="238">
        <f>ROUND(E40*F40,2)</f>
        <v>0</v>
      </c>
      <c r="H40" s="237"/>
      <c r="I40" s="238">
        <f>ROUND(E40*H40,2)</f>
        <v>0</v>
      </c>
      <c r="J40" s="237"/>
      <c r="K40" s="238">
        <f>ROUND(E40*J40,2)</f>
        <v>0</v>
      </c>
      <c r="L40" s="238">
        <v>21</v>
      </c>
      <c r="M40" s="238">
        <f>G40*(1+L40/100)</f>
        <v>0</v>
      </c>
      <c r="N40" s="225">
        <v>0</v>
      </c>
      <c r="O40" s="225">
        <f>ROUND(E40*N40,5)</f>
        <v>0</v>
      </c>
      <c r="P40" s="225">
        <v>0</v>
      </c>
      <c r="Q40" s="225">
        <f>ROUND(E40*P40,5)</f>
        <v>0</v>
      </c>
      <c r="R40" s="225"/>
      <c r="S40" s="225"/>
      <c r="T40" s="226">
        <v>0.53</v>
      </c>
      <c r="U40" s="225">
        <f>ROUND(E40*T40,2)</f>
        <v>13.18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122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16"/>
      <c r="B41" s="223"/>
      <c r="C41" s="271" t="s">
        <v>180</v>
      </c>
      <c r="D41" s="227"/>
      <c r="E41" s="233">
        <v>24.863099999999999</v>
      </c>
      <c r="F41" s="238"/>
      <c r="G41" s="238"/>
      <c r="H41" s="238"/>
      <c r="I41" s="238"/>
      <c r="J41" s="238"/>
      <c r="K41" s="238"/>
      <c r="L41" s="238"/>
      <c r="M41" s="238"/>
      <c r="N41" s="225"/>
      <c r="O41" s="225"/>
      <c r="P41" s="225"/>
      <c r="Q41" s="225"/>
      <c r="R41" s="225"/>
      <c r="S41" s="225"/>
      <c r="T41" s="226"/>
      <c r="U41" s="225"/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146</v>
      </c>
      <c r="AF41" s="215">
        <v>0</v>
      </c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16">
        <v>21</v>
      </c>
      <c r="B42" s="223" t="s">
        <v>181</v>
      </c>
      <c r="C42" s="270" t="s">
        <v>182</v>
      </c>
      <c r="D42" s="225" t="s">
        <v>121</v>
      </c>
      <c r="E42" s="232">
        <v>24.863099999999999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21</v>
      </c>
      <c r="M42" s="238">
        <f>G42*(1+L42/100)</f>
        <v>0</v>
      </c>
      <c r="N42" s="225">
        <v>0</v>
      </c>
      <c r="O42" s="225">
        <f>ROUND(E42*N42,5)</f>
        <v>0</v>
      </c>
      <c r="P42" s="225">
        <v>0</v>
      </c>
      <c r="Q42" s="225">
        <f>ROUND(E42*P42,5)</f>
        <v>0</v>
      </c>
      <c r="R42" s="225"/>
      <c r="S42" s="225"/>
      <c r="T42" s="226">
        <v>0.90200000000000002</v>
      </c>
      <c r="U42" s="225">
        <f>ROUND(E42*T42,2)</f>
        <v>22.43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122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16">
        <v>22</v>
      </c>
      <c r="B43" s="223" t="s">
        <v>127</v>
      </c>
      <c r="C43" s="270" t="s">
        <v>128</v>
      </c>
      <c r="D43" s="225" t="s">
        <v>129</v>
      </c>
      <c r="E43" s="232">
        <v>1174.2149999999999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21</v>
      </c>
      <c r="M43" s="238">
        <f>G43*(1+L43/100)</f>
        <v>0</v>
      </c>
      <c r="N43" s="225">
        <v>9.8999999999999999E-4</v>
      </c>
      <c r="O43" s="225">
        <f>ROUND(E43*N43,5)</f>
        <v>1.1624699999999999</v>
      </c>
      <c r="P43" s="225">
        <v>0</v>
      </c>
      <c r="Q43" s="225">
        <f>ROUND(E43*P43,5)</f>
        <v>0</v>
      </c>
      <c r="R43" s="225"/>
      <c r="S43" s="225"/>
      <c r="T43" s="226">
        <v>0.23599999999999999</v>
      </c>
      <c r="U43" s="225">
        <f>ROUND(E43*T43,2)</f>
        <v>277.11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122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ht="22.5" outlineLevel="1" x14ac:dyDescent="0.2">
      <c r="A44" s="216"/>
      <c r="B44" s="223"/>
      <c r="C44" s="271" t="s">
        <v>183</v>
      </c>
      <c r="D44" s="227"/>
      <c r="E44" s="233">
        <v>1174.2149999999999</v>
      </c>
      <c r="F44" s="238"/>
      <c r="G44" s="238"/>
      <c r="H44" s="238"/>
      <c r="I44" s="238"/>
      <c r="J44" s="238"/>
      <c r="K44" s="238"/>
      <c r="L44" s="238"/>
      <c r="M44" s="238"/>
      <c r="N44" s="225"/>
      <c r="O44" s="225"/>
      <c r="P44" s="225"/>
      <c r="Q44" s="225"/>
      <c r="R44" s="225"/>
      <c r="S44" s="225"/>
      <c r="T44" s="226"/>
      <c r="U44" s="225"/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146</v>
      </c>
      <c r="AF44" s="215">
        <v>0</v>
      </c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16">
        <v>23</v>
      </c>
      <c r="B45" s="223" t="s">
        <v>184</v>
      </c>
      <c r="C45" s="270" t="s">
        <v>185</v>
      </c>
      <c r="D45" s="225" t="s">
        <v>129</v>
      </c>
      <c r="E45" s="232">
        <v>1174.2149999999999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21</v>
      </c>
      <c r="M45" s="238">
        <f>G45*(1+L45/100)</f>
        <v>0</v>
      </c>
      <c r="N45" s="225">
        <v>0</v>
      </c>
      <c r="O45" s="225">
        <f>ROUND(E45*N45,5)</f>
        <v>0</v>
      </c>
      <c r="P45" s="225">
        <v>0</v>
      </c>
      <c r="Q45" s="225">
        <f>ROUND(E45*P45,5)</f>
        <v>0</v>
      </c>
      <c r="R45" s="225"/>
      <c r="S45" s="225"/>
      <c r="T45" s="226">
        <v>7.0000000000000007E-2</v>
      </c>
      <c r="U45" s="225">
        <f>ROUND(E45*T45,2)</f>
        <v>82.2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122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16">
        <v>24</v>
      </c>
      <c r="B46" s="223" t="s">
        <v>125</v>
      </c>
      <c r="C46" s="270" t="s">
        <v>126</v>
      </c>
      <c r="D46" s="225" t="s">
        <v>121</v>
      </c>
      <c r="E46" s="232">
        <v>472.39800000000002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25">
        <v>0</v>
      </c>
      <c r="O46" s="225">
        <f>ROUND(E46*N46,5)</f>
        <v>0</v>
      </c>
      <c r="P46" s="225">
        <v>0</v>
      </c>
      <c r="Q46" s="225">
        <f>ROUND(E46*P46,5)</f>
        <v>0</v>
      </c>
      <c r="R46" s="225"/>
      <c r="S46" s="225"/>
      <c r="T46" s="226">
        <v>0.34499999999999997</v>
      </c>
      <c r="U46" s="225">
        <f>ROUND(E46*T46,2)</f>
        <v>162.97999999999999</v>
      </c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122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16"/>
      <c r="B47" s="223"/>
      <c r="C47" s="271" t="s">
        <v>186</v>
      </c>
      <c r="D47" s="227"/>
      <c r="E47" s="233">
        <v>472.39800000000002</v>
      </c>
      <c r="F47" s="238"/>
      <c r="G47" s="238"/>
      <c r="H47" s="238"/>
      <c r="I47" s="238"/>
      <c r="J47" s="238"/>
      <c r="K47" s="238"/>
      <c r="L47" s="238"/>
      <c r="M47" s="238"/>
      <c r="N47" s="225"/>
      <c r="O47" s="225"/>
      <c r="P47" s="225"/>
      <c r="Q47" s="225"/>
      <c r="R47" s="225"/>
      <c r="S47" s="225"/>
      <c r="T47" s="226"/>
      <c r="U47" s="225"/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146</v>
      </c>
      <c r="AF47" s="215">
        <v>0</v>
      </c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16">
        <v>25</v>
      </c>
      <c r="B48" s="223" t="s">
        <v>187</v>
      </c>
      <c r="C48" s="270" t="s">
        <v>188</v>
      </c>
      <c r="D48" s="225" t="s">
        <v>121</v>
      </c>
      <c r="E48" s="232">
        <v>24.863</v>
      </c>
      <c r="F48" s="237"/>
      <c r="G48" s="238">
        <f>ROUND(E48*F48,2)</f>
        <v>0</v>
      </c>
      <c r="H48" s="237"/>
      <c r="I48" s="238">
        <f>ROUND(E48*H48,2)</f>
        <v>0</v>
      </c>
      <c r="J48" s="237"/>
      <c r="K48" s="238">
        <f>ROUND(E48*J48,2)</f>
        <v>0</v>
      </c>
      <c r="L48" s="238">
        <v>21</v>
      </c>
      <c r="M48" s="238">
        <f>G48*(1+L48/100)</f>
        <v>0</v>
      </c>
      <c r="N48" s="225">
        <v>0</v>
      </c>
      <c r="O48" s="225">
        <f>ROUND(E48*N48,5)</f>
        <v>0</v>
      </c>
      <c r="P48" s="225">
        <v>0</v>
      </c>
      <c r="Q48" s="225">
        <f>ROUND(E48*P48,5)</f>
        <v>0</v>
      </c>
      <c r="R48" s="225"/>
      <c r="S48" s="225"/>
      <c r="T48" s="226">
        <v>0.48399999999999999</v>
      </c>
      <c r="U48" s="225">
        <f>ROUND(E48*T48,2)</f>
        <v>12.03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122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16">
        <v>26</v>
      </c>
      <c r="B49" s="223" t="s">
        <v>189</v>
      </c>
      <c r="C49" s="270" t="s">
        <v>190</v>
      </c>
      <c r="D49" s="225" t="s">
        <v>121</v>
      </c>
      <c r="E49" s="232">
        <v>400.19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25">
        <v>0</v>
      </c>
      <c r="O49" s="225">
        <f>ROUND(E49*N49,5)</f>
        <v>0</v>
      </c>
      <c r="P49" s="225">
        <v>0</v>
      </c>
      <c r="Q49" s="225">
        <f>ROUND(E49*P49,5)</f>
        <v>0</v>
      </c>
      <c r="R49" s="225"/>
      <c r="S49" s="225"/>
      <c r="T49" s="226">
        <v>1.0999999999999999E-2</v>
      </c>
      <c r="U49" s="225">
        <f>ROUND(E49*T49,2)</f>
        <v>4.4000000000000004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122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16"/>
      <c r="B50" s="223"/>
      <c r="C50" s="271" t="s">
        <v>191</v>
      </c>
      <c r="D50" s="227"/>
      <c r="E50" s="233">
        <v>400.19</v>
      </c>
      <c r="F50" s="238"/>
      <c r="G50" s="238"/>
      <c r="H50" s="238"/>
      <c r="I50" s="238"/>
      <c r="J50" s="238"/>
      <c r="K50" s="238"/>
      <c r="L50" s="238"/>
      <c r="M50" s="238"/>
      <c r="N50" s="225"/>
      <c r="O50" s="225"/>
      <c r="P50" s="225"/>
      <c r="Q50" s="225"/>
      <c r="R50" s="225"/>
      <c r="S50" s="225"/>
      <c r="T50" s="226"/>
      <c r="U50" s="225"/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146</v>
      </c>
      <c r="AF50" s="215">
        <v>0</v>
      </c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2.5" outlineLevel="1" x14ac:dyDescent="0.2">
      <c r="A51" s="216">
        <v>27</v>
      </c>
      <c r="B51" s="223" t="s">
        <v>192</v>
      </c>
      <c r="C51" s="270" t="s">
        <v>193</v>
      </c>
      <c r="D51" s="225" t="s">
        <v>121</v>
      </c>
      <c r="E51" s="232">
        <v>272.303</v>
      </c>
      <c r="F51" s="237"/>
      <c r="G51" s="238">
        <f>ROUND(E51*F51,2)</f>
        <v>0</v>
      </c>
      <c r="H51" s="237"/>
      <c r="I51" s="238">
        <f>ROUND(E51*H51,2)</f>
        <v>0</v>
      </c>
      <c r="J51" s="237"/>
      <c r="K51" s="238">
        <f>ROUND(E51*J51,2)</f>
        <v>0</v>
      </c>
      <c r="L51" s="238">
        <v>21</v>
      </c>
      <c r="M51" s="238">
        <f>G51*(1+L51/100)</f>
        <v>0</v>
      </c>
      <c r="N51" s="225">
        <v>0</v>
      </c>
      <c r="O51" s="225">
        <f>ROUND(E51*N51,5)</f>
        <v>0</v>
      </c>
      <c r="P51" s="225">
        <v>0</v>
      </c>
      <c r="Q51" s="225">
        <f>ROUND(E51*P51,5)</f>
        <v>0</v>
      </c>
      <c r="R51" s="225"/>
      <c r="S51" s="225"/>
      <c r="T51" s="226">
        <v>1.0999999999999999E-2</v>
      </c>
      <c r="U51" s="225">
        <f>ROUND(E51*T51,2)</f>
        <v>3</v>
      </c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122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16"/>
      <c r="B52" s="223"/>
      <c r="C52" s="271" t="s">
        <v>194</v>
      </c>
      <c r="D52" s="227"/>
      <c r="E52" s="233">
        <v>272.303</v>
      </c>
      <c r="F52" s="238"/>
      <c r="G52" s="238"/>
      <c r="H52" s="238"/>
      <c r="I52" s="238"/>
      <c r="J52" s="238"/>
      <c r="K52" s="238"/>
      <c r="L52" s="238"/>
      <c r="M52" s="238"/>
      <c r="N52" s="225"/>
      <c r="O52" s="225"/>
      <c r="P52" s="225"/>
      <c r="Q52" s="225"/>
      <c r="R52" s="225"/>
      <c r="S52" s="225"/>
      <c r="T52" s="226"/>
      <c r="U52" s="225"/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146</v>
      </c>
      <c r="AF52" s="215">
        <v>0</v>
      </c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16">
        <v>28</v>
      </c>
      <c r="B53" s="223" t="s">
        <v>195</v>
      </c>
      <c r="C53" s="270" t="s">
        <v>196</v>
      </c>
      <c r="D53" s="225" t="s">
        <v>121</v>
      </c>
      <c r="E53" s="232">
        <v>2723.03</v>
      </c>
      <c r="F53" s="237"/>
      <c r="G53" s="238">
        <f>ROUND(E53*F53,2)</f>
        <v>0</v>
      </c>
      <c r="H53" s="237"/>
      <c r="I53" s="238">
        <f>ROUND(E53*H53,2)</f>
        <v>0</v>
      </c>
      <c r="J53" s="237"/>
      <c r="K53" s="238">
        <f>ROUND(E53*J53,2)</f>
        <v>0</v>
      </c>
      <c r="L53" s="238">
        <v>21</v>
      </c>
      <c r="M53" s="238">
        <f>G53*(1+L53/100)</f>
        <v>0</v>
      </c>
      <c r="N53" s="225">
        <v>0</v>
      </c>
      <c r="O53" s="225">
        <f>ROUND(E53*N53,5)</f>
        <v>0</v>
      </c>
      <c r="P53" s="225">
        <v>0</v>
      </c>
      <c r="Q53" s="225">
        <f>ROUND(E53*P53,5)</f>
        <v>0</v>
      </c>
      <c r="R53" s="225"/>
      <c r="S53" s="225"/>
      <c r="T53" s="226">
        <v>0</v>
      </c>
      <c r="U53" s="225">
        <f>ROUND(E53*T53,2)</f>
        <v>0</v>
      </c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122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16"/>
      <c r="B54" s="223"/>
      <c r="C54" s="271" t="s">
        <v>197</v>
      </c>
      <c r="D54" s="227"/>
      <c r="E54" s="233">
        <v>2723.03</v>
      </c>
      <c r="F54" s="238"/>
      <c r="G54" s="238"/>
      <c r="H54" s="238"/>
      <c r="I54" s="238"/>
      <c r="J54" s="238"/>
      <c r="K54" s="238"/>
      <c r="L54" s="238"/>
      <c r="M54" s="238"/>
      <c r="N54" s="225"/>
      <c r="O54" s="225"/>
      <c r="P54" s="225"/>
      <c r="Q54" s="225"/>
      <c r="R54" s="225"/>
      <c r="S54" s="225"/>
      <c r="T54" s="226"/>
      <c r="U54" s="225"/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146</v>
      </c>
      <c r="AF54" s="215">
        <v>0</v>
      </c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22.5" outlineLevel="1" x14ac:dyDescent="0.2">
      <c r="A55" s="216">
        <v>29</v>
      </c>
      <c r="B55" s="223" t="s">
        <v>198</v>
      </c>
      <c r="C55" s="270" t="s">
        <v>199</v>
      </c>
      <c r="D55" s="225" t="s">
        <v>121</v>
      </c>
      <c r="E55" s="232">
        <v>24.863</v>
      </c>
      <c r="F55" s="237"/>
      <c r="G55" s="238">
        <f>ROUND(E55*F55,2)</f>
        <v>0</v>
      </c>
      <c r="H55" s="237"/>
      <c r="I55" s="238">
        <f>ROUND(E55*H55,2)</f>
        <v>0</v>
      </c>
      <c r="J55" s="237"/>
      <c r="K55" s="238">
        <f>ROUND(E55*J55,2)</f>
        <v>0</v>
      </c>
      <c r="L55" s="238">
        <v>21</v>
      </c>
      <c r="M55" s="238">
        <f>G55*(1+L55/100)</f>
        <v>0</v>
      </c>
      <c r="N55" s="225">
        <v>0</v>
      </c>
      <c r="O55" s="225">
        <f>ROUND(E55*N55,5)</f>
        <v>0</v>
      </c>
      <c r="P55" s="225">
        <v>0</v>
      </c>
      <c r="Q55" s="225">
        <f>ROUND(E55*P55,5)</f>
        <v>0</v>
      </c>
      <c r="R55" s="225"/>
      <c r="S55" s="225"/>
      <c r="T55" s="226">
        <v>1.2E-2</v>
      </c>
      <c r="U55" s="225">
        <f>ROUND(E55*T55,2)</f>
        <v>0.3</v>
      </c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122</v>
      </c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16">
        <v>30</v>
      </c>
      <c r="B56" s="223" t="s">
        <v>200</v>
      </c>
      <c r="C56" s="270" t="s">
        <v>201</v>
      </c>
      <c r="D56" s="225" t="s">
        <v>121</v>
      </c>
      <c r="E56" s="232">
        <v>246.83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21</v>
      </c>
      <c r="M56" s="238">
        <f>G56*(1+L56/100)</f>
        <v>0</v>
      </c>
      <c r="N56" s="225">
        <v>0</v>
      </c>
      <c r="O56" s="225">
        <f>ROUND(E56*N56,5)</f>
        <v>0</v>
      </c>
      <c r="P56" s="225">
        <v>0</v>
      </c>
      <c r="Q56" s="225">
        <f>ROUND(E56*P56,5)</f>
        <v>0</v>
      </c>
      <c r="R56" s="225"/>
      <c r="S56" s="225"/>
      <c r="T56" s="226">
        <v>0</v>
      </c>
      <c r="U56" s="225">
        <f>ROUND(E56*T56,2)</f>
        <v>0</v>
      </c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122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16"/>
      <c r="B57" s="223"/>
      <c r="C57" s="271" t="s">
        <v>202</v>
      </c>
      <c r="D57" s="227"/>
      <c r="E57" s="233">
        <v>246.83</v>
      </c>
      <c r="F57" s="238"/>
      <c r="G57" s="238"/>
      <c r="H57" s="238"/>
      <c r="I57" s="238"/>
      <c r="J57" s="238"/>
      <c r="K57" s="238"/>
      <c r="L57" s="238"/>
      <c r="M57" s="238"/>
      <c r="N57" s="225"/>
      <c r="O57" s="225"/>
      <c r="P57" s="225"/>
      <c r="Q57" s="225"/>
      <c r="R57" s="225"/>
      <c r="S57" s="225"/>
      <c r="T57" s="226"/>
      <c r="U57" s="225"/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146</v>
      </c>
      <c r="AF57" s="215">
        <v>0</v>
      </c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16">
        <v>31</v>
      </c>
      <c r="B58" s="223" t="s">
        <v>203</v>
      </c>
      <c r="C58" s="270" t="s">
        <v>204</v>
      </c>
      <c r="D58" s="225" t="s">
        <v>121</v>
      </c>
      <c r="E58" s="232">
        <v>297.166</v>
      </c>
      <c r="F58" s="237"/>
      <c r="G58" s="238">
        <f>ROUND(E58*F58,2)</f>
        <v>0</v>
      </c>
      <c r="H58" s="237"/>
      <c r="I58" s="238">
        <f>ROUND(E58*H58,2)</f>
        <v>0</v>
      </c>
      <c r="J58" s="237"/>
      <c r="K58" s="238">
        <f>ROUND(E58*J58,2)</f>
        <v>0</v>
      </c>
      <c r="L58" s="238">
        <v>21</v>
      </c>
      <c r="M58" s="238">
        <f>G58*(1+L58/100)</f>
        <v>0</v>
      </c>
      <c r="N58" s="225">
        <v>0</v>
      </c>
      <c r="O58" s="225">
        <f>ROUND(E58*N58,5)</f>
        <v>0</v>
      </c>
      <c r="P58" s="225">
        <v>0</v>
      </c>
      <c r="Q58" s="225">
        <f>ROUND(E58*P58,5)</f>
        <v>0</v>
      </c>
      <c r="R58" s="225"/>
      <c r="S58" s="225"/>
      <c r="T58" s="226">
        <v>8.9999999999999993E-3</v>
      </c>
      <c r="U58" s="225">
        <f>ROUND(E58*T58,2)</f>
        <v>2.67</v>
      </c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122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16"/>
      <c r="B59" s="223"/>
      <c r="C59" s="271" t="s">
        <v>205</v>
      </c>
      <c r="D59" s="227"/>
      <c r="E59" s="233">
        <v>297.166</v>
      </c>
      <c r="F59" s="238"/>
      <c r="G59" s="238"/>
      <c r="H59" s="238"/>
      <c r="I59" s="238"/>
      <c r="J59" s="238"/>
      <c r="K59" s="238"/>
      <c r="L59" s="238"/>
      <c r="M59" s="238"/>
      <c r="N59" s="225"/>
      <c r="O59" s="225"/>
      <c r="P59" s="225"/>
      <c r="Q59" s="225"/>
      <c r="R59" s="225"/>
      <c r="S59" s="225"/>
      <c r="T59" s="226"/>
      <c r="U59" s="225"/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146</v>
      </c>
      <c r="AF59" s="215">
        <v>0</v>
      </c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16">
        <v>32</v>
      </c>
      <c r="B60" s="223" t="s">
        <v>206</v>
      </c>
      <c r="C60" s="270" t="s">
        <v>207</v>
      </c>
      <c r="D60" s="225" t="s">
        <v>121</v>
      </c>
      <c r="E60" s="232">
        <v>472.39800000000002</v>
      </c>
      <c r="F60" s="237"/>
      <c r="G60" s="238">
        <f>ROUND(E60*F60,2)</f>
        <v>0</v>
      </c>
      <c r="H60" s="237"/>
      <c r="I60" s="238">
        <f>ROUND(E60*H60,2)</f>
        <v>0</v>
      </c>
      <c r="J60" s="237"/>
      <c r="K60" s="238">
        <f>ROUND(E60*J60,2)</f>
        <v>0</v>
      </c>
      <c r="L60" s="238">
        <v>21</v>
      </c>
      <c r="M60" s="238">
        <f>G60*(1+L60/100)</f>
        <v>0</v>
      </c>
      <c r="N60" s="225">
        <v>0</v>
      </c>
      <c r="O60" s="225">
        <f>ROUND(E60*N60,5)</f>
        <v>0</v>
      </c>
      <c r="P60" s="225">
        <v>0</v>
      </c>
      <c r="Q60" s="225">
        <f>ROUND(E60*P60,5)</f>
        <v>0</v>
      </c>
      <c r="R60" s="225"/>
      <c r="S60" s="225"/>
      <c r="T60" s="226">
        <v>0</v>
      </c>
      <c r="U60" s="225">
        <f>ROUND(E60*T60,2)</f>
        <v>0</v>
      </c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122</v>
      </c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16">
        <v>33</v>
      </c>
      <c r="B61" s="223" t="s">
        <v>208</v>
      </c>
      <c r="C61" s="270" t="s">
        <v>209</v>
      </c>
      <c r="D61" s="225" t="s">
        <v>121</v>
      </c>
      <c r="E61" s="232">
        <v>24.863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21</v>
      </c>
      <c r="M61" s="238">
        <f>G61*(1+L61/100)</f>
        <v>0</v>
      </c>
      <c r="N61" s="225">
        <v>0</v>
      </c>
      <c r="O61" s="225">
        <f>ROUND(E61*N61,5)</f>
        <v>0</v>
      </c>
      <c r="P61" s="225">
        <v>0</v>
      </c>
      <c r="Q61" s="225">
        <f>ROUND(E61*P61,5)</f>
        <v>0</v>
      </c>
      <c r="R61" s="225"/>
      <c r="S61" s="225"/>
      <c r="T61" s="226">
        <v>0</v>
      </c>
      <c r="U61" s="225">
        <f>ROUND(E61*T61,2)</f>
        <v>0</v>
      </c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122</v>
      </c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16">
        <v>34</v>
      </c>
      <c r="B62" s="223" t="s">
        <v>210</v>
      </c>
      <c r="C62" s="270" t="s">
        <v>211</v>
      </c>
      <c r="D62" s="225" t="s">
        <v>121</v>
      </c>
      <c r="E62" s="232">
        <v>200.09479999999999</v>
      </c>
      <c r="F62" s="237"/>
      <c r="G62" s="238">
        <f>ROUND(E62*F62,2)</f>
        <v>0</v>
      </c>
      <c r="H62" s="237"/>
      <c r="I62" s="238">
        <f>ROUND(E62*H62,2)</f>
        <v>0</v>
      </c>
      <c r="J62" s="237"/>
      <c r="K62" s="238">
        <f>ROUND(E62*J62,2)</f>
        <v>0</v>
      </c>
      <c r="L62" s="238">
        <v>21</v>
      </c>
      <c r="M62" s="238">
        <f>G62*(1+L62/100)</f>
        <v>0</v>
      </c>
      <c r="N62" s="225">
        <v>0</v>
      </c>
      <c r="O62" s="225">
        <f>ROUND(E62*N62,5)</f>
        <v>0</v>
      </c>
      <c r="P62" s="225">
        <v>0</v>
      </c>
      <c r="Q62" s="225">
        <f>ROUND(E62*P62,5)</f>
        <v>0</v>
      </c>
      <c r="R62" s="225"/>
      <c r="S62" s="225"/>
      <c r="T62" s="226">
        <v>0.20200000000000001</v>
      </c>
      <c r="U62" s="225">
        <f>ROUND(E62*T62,2)</f>
        <v>40.42</v>
      </c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122</v>
      </c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16"/>
      <c r="B63" s="223"/>
      <c r="C63" s="271" t="s">
        <v>212</v>
      </c>
      <c r="D63" s="227"/>
      <c r="E63" s="233">
        <v>497.26100000000002</v>
      </c>
      <c r="F63" s="238"/>
      <c r="G63" s="238"/>
      <c r="H63" s="238"/>
      <c r="I63" s="238"/>
      <c r="J63" s="238"/>
      <c r="K63" s="238"/>
      <c r="L63" s="238"/>
      <c r="M63" s="238"/>
      <c r="N63" s="225"/>
      <c r="O63" s="225"/>
      <c r="P63" s="225"/>
      <c r="Q63" s="225"/>
      <c r="R63" s="225"/>
      <c r="S63" s="225"/>
      <c r="T63" s="226"/>
      <c r="U63" s="225"/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146</v>
      </c>
      <c r="AF63" s="215">
        <v>0</v>
      </c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16"/>
      <c r="B64" s="223"/>
      <c r="C64" s="271" t="s">
        <v>213</v>
      </c>
      <c r="D64" s="227"/>
      <c r="E64" s="233">
        <v>-249.44399999999999</v>
      </c>
      <c r="F64" s="238"/>
      <c r="G64" s="238"/>
      <c r="H64" s="238"/>
      <c r="I64" s="238"/>
      <c r="J64" s="238"/>
      <c r="K64" s="238"/>
      <c r="L64" s="238"/>
      <c r="M64" s="238"/>
      <c r="N64" s="225"/>
      <c r="O64" s="225"/>
      <c r="P64" s="225"/>
      <c r="Q64" s="225"/>
      <c r="R64" s="225"/>
      <c r="S64" s="225"/>
      <c r="T64" s="226"/>
      <c r="U64" s="225"/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146</v>
      </c>
      <c r="AF64" s="215">
        <v>0</v>
      </c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16"/>
      <c r="B65" s="223"/>
      <c r="C65" s="271" t="s">
        <v>214</v>
      </c>
      <c r="D65" s="227"/>
      <c r="E65" s="233">
        <v>-13.103999999999999</v>
      </c>
      <c r="F65" s="238"/>
      <c r="G65" s="238"/>
      <c r="H65" s="238"/>
      <c r="I65" s="238"/>
      <c r="J65" s="238"/>
      <c r="K65" s="238"/>
      <c r="L65" s="238"/>
      <c r="M65" s="238"/>
      <c r="N65" s="225"/>
      <c r="O65" s="225"/>
      <c r="P65" s="225"/>
      <c r="Q65" s="225"/>
      <c r="R65" s="225"/>
      <c r="S65" s="225"/>
      <c r="T65" s="226"/>
      <c r="U65" s="225"/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146</v>
      </c>
      <c r="AF65" s="215">
        <v>0</v>
      </c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16"/>
      <c r="B66" s="223"/>
      <c r="C66" s="271" t="s">
        <v>215</v>
      </c>
      <c r="D66" s="227"/>
      <c r="E66" s="233">
        <v>-9.9</v>
      </c>
      <c r="F66" s="238"/>
      <c r="G66" s="238"/>
      <c r="H66" s="238"/>
      <c r="I66" s="238"/>
      <c r="J66" s="238"/>
      <c r="K66" s="238"/>
      <c r="L66" s="238"/>
      <c r="M66" s="238"/>
      <c r="N66" s="225"/>
      <c r="O66" s="225"/>
      <c r="P66" s="225"/>
      <c r="Q66" s="225"/>
      <c r="R66" s="225"/>
      <c r="S66" s="225"/>
      <c r="T66" s="226"/>
      <c r="U66" s="225"/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146</v>
      </c>
      <c r="AF66" s="215">
        <v>0</v>
      </c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16"/>
      <c r="B67" s="223"/>
      <c r="C67" s="271" t="s">
        <v>216</v>
      </c>
      <c r="D67" s="227"/>
      <c r="E67" s="233">
        <v>-15.6</v>
      </c>
      <c r="F67" s="238"/>
      <c r="G67" s="238"/>
      <c r="H67" s="238"/>
      <c r="I67" s="238"/>
      <c r="J67" s="238"/>
      <c r="K67" s="238"/>
      <c r="L67" s="238"/>
      <c r="M67" s="238"/>
      <c r="N67" s="225"/>
      <c r="O67" s="225"/>
      <c r="P67" s="225"/>
      <c r="Q67" s="225"/>
      <c r="R67" s="225"/>
      <c r="S67" s="225"/>
      <c r="T67" s="226"/>
      <c r="U67" s="225"/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146</v>
      </c>
      <c r="AF67" s="215">
        <v>0</v>
      </c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16"/>
      <c r="B68" s="223"/>
      <c r="C68" s="271" t="s">
        <v>217</v>
      </c>
      <c r="D68" s="227"/>
      <c r="E68" s="233">
        <v>-3.2103000000000002</v>
      </c>
      <c r="F68" s="238"/>
      <c r="G68" s="238"/>
      <c r="H68" s="238"/>
      <c r="I68" s="238"/>
      <c r="J68" s="238"/>
      <c r="K68" s="238"/>
      <c r="L68" s="238"/>
      <c r="M68" s="238"/>
      <c r="N68" s="225"/>
      <c r="O68" s="225"/>
      <c r="P68" s="225"/>
      <c r="Q68" s="225"/>
      <c r="R68" s="225"/>
      <c r="S68" s="225"/>
      <c r="T68" s="226"/>
      <c r="U68" s="225"/>
      <c r="V68" s="215"/>
      <c r="W68" s="215"/>
      <c r="X68" s="215"/>
      <c r="Y68" s="215"/>
      <c r="Z68" s="215"/>
      <c r="AA68" s="215"/>
      <c r="AB68" s="215"/>
      <c r="AC68" s="215"/>
      <c r="AD68" s="215"/>
      <c r="AE68" s="215" t="s">
        <v>146</v>
      </c>
      <c r="AF68" s="215">
        <v>0</v>
      </c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16"/>
      <c r="B69" s="223"/>
      <c r="C69" s="271" t="s">
        <v>218</v>
      </c>
      <c r="D69" s="227"/>
      <c r="E69" s="233">
        <v>-2.9249000000000001</v>
      </c>
      <c r="F69" s="238"/>
      <c r="G69" s="238"/>
      <c r="H69" s="238"/>
      <c r="I69" s="238"/>
      <c r="J69" s="238"/>
      <c r="K69" s="238"/>
      <c r="L69" s="238"/>
      <c r="M69" s="238"/>
      <c r="N69" s="225"/>
      <c r="O69" s="225"/>
      <c r="P69" s="225"/>
      <c r="Q69" s="225"/>
      <c r="R69" s="225"/>
      <c r="S69" s="225"/>
      <c r="T69" s="226"/>
      <c r="U69" s="225"/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146</v>
      </c>
      <c r="AF69" s="215">
        <v>0</v>
      </c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16"/>
      <c r="B70" s="223"/>
      <c r="C70" s="271" t="s">
        <v>219</v>
      </c>
      <c r="D70" s="227"/>
      <c r="E70" s="233">
        <v>-2.9830000000000001</v>
      </c>
      <c r="F70" s="238"/>
      <c r="G70" s="238"/>
      <c r="H70" s="238"/>
      <c r="I70" s="238"/>
      <c r="J70" s="238"/>
      <c r="K70" s="238"/>
      <c r="L70" s="238"/>
      <c r="M70" s="238"/>
      <c r="N70" s="225"/>
      <c r="O70" s="225"/>
      <c r="P70" s="225"/>
      <c r="Q70" s="225"/>
      <c r="R70" s="225"/>
      <c r="S70" s="225"/>
      <c r="T70" s="226"/>
      <c r="U70" s="225"/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146</v>
      </c>
      <c r="AF70" s="215">
        <v>0</v>
      </c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16">
        <v>35</v>
      </c>
      <c r="B71" s="223" t="s">
        <v>220</v>
      </c>
      <c r="C71" s="270" t="s">
        <v>221</v>
      </c>
      <c r="D71" s="225" t="s">
        <v>121</v>
      </c>
      <c r="E71" s="232">
        <v>220.3389</v>
      </c>
      <c r="F71" s="237"/>
      <c r="G71" s="238">
        <f>ROUND(E71*F71,2)</f>
        <v>0</v>
      </c>
      <c r="H71" s="237"/>
      <c r="I71" s="238">
        <f>ROUND(E71*H71,2)</f>
        <v>0</v>
      </c>
      <c r="J71" s="237"/>
      <c r="K71" s="238">
        <f>ROUND(E71*J71,2)</f>
        <v>0</v>
      </c>
      <c r="L71" s="238">
        <v>21</v>
      </c>
      <c r="M71" s="238">
        <f>G71*(1+L71/100)</f>
        <v>0</v>
      </c>
      <c r="N71" s="225">
        <v>0</v>
      </c>
      <c r="O71" s="225">
        <f>ROUND(E71*N71,5)</f>
        <v>0</v>
      </c>
      <c r="P71" s="225">
        <v>0</v>
      </c>
      <c r="Q71" s="225">
        <f>ROUND(E71*P71,5)</f>
        <v>0</v>
      </c>
      <c r="R71" s="225"/>
      <c r="S71" s="225"/>
      <c r="T71" s="226">
        <v>1.587</v>
      </c>
      <c r="U71" s="225">
        <f>ROUND(E71*T71,2)</f>
        <v>349.68</v>
      </c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122</v>
      </c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16"/>
      <c r="B72" s="223"/>
      <c r="C72" s="271" t="s">
        <v>222</v>
      </c>
      <c r="D72" s="227"/>
      <c r="E72" s="233">
        <v>205.12799999999999</v>
      </c>
      <c r="F72" s="238"/>
      <c r="G72" s="238"/>
      <c r="H72" s="238"/>
      <c r="I72" s="238"/>
      <c r="J72" s="238"/>
      <c r="K72" s="238"/>
      <c r="L72" s="238"/>
      <c r="M72" s="238"/>
      <c r="N72" s="225"/>
      <c r="O72" s="225"/>
      <c r="P72" s="225"/>
      <c r="Q72" s="225"/>
      <c r="R72" s="225"/>
      <c r="S72" s="225"/>
      <c r="T72" s="226"/>
      <c r="U72" s="225"/>
      <c r="V72" s="215"/>
      <c r="W72" s="215"/>
      <c r="X72" s="215"/>
      <c r="Y72" s="215"/>
      <c r="Z72" s="215"/>
      <c r="AA72" s="215"/>
      <c r="AB72" s="215"/>
      <c r="AC72" s="215"/>
      <c r="AD72" s="215"/>
      <c r="AE72" s="215" t="s">
        <v>146</v>
      </c>
      <c r="AF72" s="215">
        <v>0</v>
      </c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16"/>
      <c r="B73" s="223"/>
      <c r="C73" s="271" t="s">
        <v>223</v>
      </c>
      <c r="D73" s="227"/>
      <c r="E73" s="233">
        <v>10.92</v>
      </c>
      <c r="F73" s="238"/>
      <c r="G73" s="238"/>
      <c r="H73" s="238"/>
      <c r="I73" s="238"/>
      <c r="J73" s="238"/>
      <c r="K73" s="238"/>
      <c r="L73" s="238"/>
      <c r="M73" s="238"/>
      <c r="N73" s="225"/>
      <c r="O73" s="225"/>
      <c r="P73" s="225"/>
      <c r="Q73" s="225"/>
      <c r="R73" s="225"/>
      <c r="S73" s="225"/>
      <c r="T73" s="226"/>
      <c r="U73" s="225"/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146</v>
      </c>
      <c r="AF73" s="215">
        <v>0</v>
      </c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16"/>
      <c r="B74" s="223"/>
      <c r="C74" s="271" t="s">
        <v>224</v>
      </c>
      <c r="D74" s="227"/>
      <c r="E74" s="233">
        <v>8.1</v>
      </c>
      <c r="F74" s="238"/>
      <c r="G74" s="238"/>
      <c r="H74" s="238"/>
      <c r="I74" s="238"/>
      <c r="J74" s="238"/>
      <c r="K74" s="238"/>
      <c r="L74" s="238"/>
      <c r="M74" s="238"/>
      <c r="N74" s="225"/>
      <c r="O74" s="225"/>
      <c r="P74" s="225"/>
      <c r="Q74" s="225"/>
      <c r="R74" s="225"/>
      <c r="S74" s="225"/>
      <c r="T74" s="226"/>
      <c r="U74" s="225"/>
      <c r="V74" s="215"/>
      <c r="W74" s="215"/>
      <c r="X74" s="215"/>
      <c r="Y74" s="215"/>
      <c r="Z74" s="215"/>
      <c r="AA74" s="215"/>
      <c r="AB74" s="215"/>
      <c r="AC74" s="215"/>
      <c r="AD74" s="215"/>
      <c r="AE74" s="215" t="s">
        <v>146</v>
      </c>
      <c r="AF74" s="215">
        <v>0</v>
      </c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16"/>
      <c r="B75" s="223"/>
      <c r="C75" s="271" t="s">
        <v>225</v>
      </c>
      <c r="D75" s="227"/>
      <c r="E75" s="233">
        <v>12.48</v>
      </c>
      <c r="F75" s="238"/>
      <c r="G75" s="238"/>
      <c r="H75" s="238"/>
      <c r="I75" s="238"/>
      <c r="J75" s="238"/>
      <c r="K75" s="238"/>
      <c r="L75" s="238"/>
      <c r="M75" s="238"/>
      <c r="N75" s="225"/>
      <c r="O75" s="225"/>
      <c r="P75" s="225"/>
      <c r="Q75" s="225"/>
      <c r="R75" s="225"/>
      <c r="S75" s="225"/>
      <c r="T75" s="226"/>
      <c r="U75" s="225"/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146</v>
      </c>
      <c r="AF75" s="215">
        <v>0</v>
      </c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16"/>
      <c r="B76" s="223"/>
      <c r="C76" s="271" t="s">
        <v>226</v>
      </c>
      <c r="D76" s="227"/>
      <c r="E76" s="233">
        <v>-15.2486</v>
      </c>
      <c r="F76" s="238"/>
      <c r="G76" s="238"/>
      <c r="H76" s="238"/>
      <c r="I76" s="238"/>
      <c r="J76" s="238"/>
      <c r="K76" s="238"/>
      <c r="L76" s="238"/>
      <c r="M76" s="238"/>
      <c r="N76" s="225"/>
      <c r="O76" s="225"/>
      <c r="P76" s="225"/>
      <c r="Q76" s="225"/>
      <c r="R76" s="225"/>
      <c r="S76" s="225"/>
      <c r="T76" s="226"/>
      <c r="U76" s="225"/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146</v>
      </c>
      <c r="AF76" s="215">
        <v>0</v>
      </c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16"/>
      <c r="B77" s="223"/>
      <c r="C77" s="271" t="s">
        <v>227</v>
      </c>
      <c r="D77" s="227"/>
      <c r="E77" s="233">
        <v>-0.57150000000000001</v>
      </c>
      <c r="F77" s="238"/>
      <c r="G77" s="238"/>
      <c r="H77" s="238"/>
      <c r="I77" s="238"/>
      <c r="J77" s="238"/>
      <c r="K77" s="238"/>
      <c r="L77" s="238"/>
      <c r="M77" s="238"/>
      <c r="N77" s="225"/>
      <c r="O77" s="225"/>
      <c r="P77" s="225"/>
      <c r="Q77" s="225"/>
      <c r="R77" s="225"/>
      <c r="S77" s="225"/>
      <c r="T77" s="226"/>
      <c r="U77" s="225"/>
      <c r="V77" s="215"/>
      <c r="W77" s="215"/>
      <c r="X77" s="215"/>
      <c r="Y77" s="215"/>
      <c r="Z77" s="215"/>
      <c r="AA77" s="215"/>
      <c r="AB77" s="215"/>
      <c r="AC77" s="215"/>
      <c r="AD77" s="215"/>
      <c r="AE77" s="215" t="s">
        <v>146</v>
      </c>
      <c r="AF77" s="215">
        <v>0</v>
      </c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16"/>
      <c r="B78" s="223"/>
      <c r="C78" s="271" t="s">
        <v>228</v>
      </c>
      <c r="D78" s="227"/>
      <c r="E78" s="233">
        <v>-0.26490000000000002</v>
      </c>
      <c r="F78" s="238"/>
      <c r="G78" s="238"/>
      <c r="H78" s="238"/>
      <c r="I78" s="238"/>
      <c r="J78" s="238"/>
      <c r="K78" s="238"/>
      <c r="L78" s="238"/>
      <c r="M78" s="238"/>
      <c r="N78" s="225"/>
      <c r="O78" s="225"/>
      <c r="P78" s="225"/>
      <c r="Q78" s="225"/>
      <c r="R78" s="225"/>
      <c r="S78" s="225"/>
      <c r="T78" s="226"/>
      <c r="U78" s="225"/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146</v>
      </c>
      <c r="AF78" s="215">
        <v>0</v>
      </c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16"/>
      <c r="B79" s="223"/>
      <c r="C79" s="271" t="s">
        <v>229</v>
      </c>
      <c r="D79" s="227"/>
      <c r="E79" s="233">
        <v>-0.2041</v>
      </c>
      <c r="F79" s="238"/>
      <c r="G79" s="238"/>
      <c r="H79" s="238"/>
      <c r="I79" s="238"/>
      <c r="J79" s="238"/>
      <c r="K79" s="238"/>
      <c r="L79" s="238"/>
      <c r="M79" s="238"/>
      <c r="N79" s="225"/>
      <c r="O79" s="225"/>
      <c r="P79" s="225"/>
      <c r="Q79" s="225"/>
      <c r="R79" s="225"/>
      <c r="S79" s="225"/>
      <c r="T79" s="226"/>
      <c r="U79" s="225"/>
      <c r="V79" s="215"/>
      <c r="W79" s="215"/>
      <c r="X79" s="215"/>
      <c r="Y79" s="215"/>
      <c r="Z79" s="215"/>
      <c r="AA79" s="215"/>
      <c r="AB79" s="215"/>
      <c r="AC79" s="215"/>
      <c r="AD79" s="215"/>
      <c r="AE79" s="215" t="s">
        <v>146</v>
      </c>
      <c r="AF79" s="215">
        <v>0</v>
      </c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16">
        <v>36</v>
      </c>
      <c r="B80" s="223" t="s">
        <v>230</v>
      </c>
      <c r="C80" s="270" t="s">
        <v>231</v>
      </c>
      <c r="D80" s="225" t="s">
        <v>132</v>
      </c>
      <c r="E80" s="232">
        <v>409.4581</v>
      </c>
      <c r="F80" s="237"/>
      <c r="G80" s="238">
        <f>ROUND(E80*F80,2)</f>
        <v>0</v>
      </c>
      <c r="H80" s="237"/>
      <c r="I80" s="238">
        <f>ROUND(E80*H80,2)</f>
        <v>0</v>
      </c>
      <c r="J80" s="237"/>
      <c r="K80" s="238">
        <f>ROUND(E80*J80,2)</f>
        <v>0</v>
      </c>
      <c r="L80" s="238">
        <v>21</v>
      </c>
      <c r="M80" s="238">
        <f>G80*(1+L80/100)</f>
        <v>0</v>
      </c>
      <c r="N80" s="225">
        <v>0</v>
      </c>
      <c r="O80" s="225">
        <f>ROUND(E80*N80,5)</f>
        <v>0</v>
      </c>
      <c r="P80" s="225">
        <v>0.27</v>
      </c>
      <c r="Q80" s="225">
        <f>ROUND(E80*P80,5)</f>
        <v>110.55369</v>
      </c>
      <c r="R80" s="225"/>
      <c r="S80" s="225"/>
      <c r="T80" s="226">
        <v>0.123</v>
      </c>
      <c r="U80" s="225">
        <f>ROUND(E80*T80,2)</f>
        <v>50.36</v>
      </c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122</v>
      </c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16"/>
      <c r="B81" s="223"/>
      <c r="C81" s="271" t="s">
        <v>232</v>
      </c>
      <c r="D81" s="227"/>
      <c r="E81" s="233">
        <v>315.2758</v>
      </c>
      <c r="F81" s="238"/>
      <c r="G81" s="238"/>
      <c r="H81" s="238"/>
      <c r="I81" s="238"/>
      <c r="J81" s="238"/>
      <c r="K81" s="238"/>
      <c r="L81" s="238"/>
      <c r="M81" s="238"/>
      <c r="N81" s="225"/>
      <c r="O81" s="225"/>
      <c r="P81" s="225"/>
      <c r="Q81" s="225"/>
      <c r="R81" s="225"/>
      <c r="S81" s="225"/>
      <c r="T81" s="226"/>
      <c r="U81" s="225"/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146</v>
      </c>
      <c r="AF81" s="215">
        <v>0</v>
      </c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16"/>
      <c r="B82" s="223"/>
      <c r="C82" s="271" t="s">
        <v>233</v>
      </c>
      <c r="D82" s="227"/>
      <c r="E82" s="233">
        <v>94.182299999999998</v>
      </c>
      <c r="F82" s="238"/>
      <c r="G82" s="238"/>
      <c r="H82" s="238"/>
      <c r="I82" s="238"/>
      <c r="J82" s="238"/>
      <c r="K82" s="238"/>
      <c r="L82" s="238"/>
      <c r="M82" s="238"/>
      <c r="N82" s="225"/>
      <c r="O82" s="225"/>
      <c r="P82" s="225"/>
      <c r="Q82" s="225"/>
      <c r="R82" s="225"/>
      <c r="S82" s="225"/>
      <c r="T82" s="226"/>
      <c r="U82" s="225"/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146</v>
      </c>
      <c r="AF82" s="215">
        <v>0</v>
      </c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16">
        <v>37</v>
      </c>
      <c r="B83" s="223" t="s">
        <v>234</v>
      </c>
      <c r="C83" s="270" t="s">
        <v>235</v>
      </c>
      <c r="D83" s="225" t="s">
        <v>236</v>
      </c>
      <c r="E83" s="232">
        <v>161.58189999999999</v>
      </c>
      <c r="F83" s="237"/>
      <c r="G83" s="238">
        <f>ROUND(E83*F83,2)</f>
        <v>0</v>
      </c>
      <c r="H83" s="237"/>
      <c r="I83" s="238">
        <f>ROUND(E83*H83,2)</f>
        <v>0</v>
      </c>
      <c r="J83" s="237"/>
      <c r="K83" s="238">
        <f>ROUND(E83*J83,2)</f>
        <v>0</v>
      </c>
      <c r="L83" s="238">
        <v>21</v>
      </c>
      <c r="M83" s="238">
        <f>G83*(1+L83/100)</f>
        <v>0</v>
      </c>
      <c r="N83" s="225">
        <v>1</v>
      </c>
      <c r="O83" s="225">
        <f>ROUND(E83*N83,5)</f>
        <v>161.58189999999999</v>
      </c>
      <c r="P83" s="225">
        <v>0</v>
      </c>
      <c r="Q83" s="225">
        <f>ROUND(E83*P83,5)</f>
        <v>0</v>
      </c>
      <c r="R83" s="225"/>
      <c r="S83" s="225"/>
      <c r="T83" s="226">
        <v>0</v>
      </c>
      <c r="U83" s="225">
        <f>ROUND(E83*T83,2)</f>
        <v>0</v>
      </c>
      <c r="V83" s="215"/>
      <c r="W83" s="215"/>
      <c r="X83" s="215"/>
      <c r="Y83" s="215"/>
      <c r="Z83" s="215"/>
      <c r="AA83" s="215"/>
      <c r="AB83" s="215"/>
      <c r="AC83" s="215"/>
      <c r="AD83" s="215"/>
      <c r="AE83" s="215" t="s">
        <v>144</v>
      </c>
      <c r="AF83" s="215"/>
      <c r="AG83" s="215"/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16"/>
      <c r="B84" s="223"/>
      <c r="C84" s="271" t="s">
        <v>237</v>
      </c>
      <c r="D84" s="227"/>
      <c r="E84" s="233">
        <v>161.58189999999999</v>
      </c>
      <c r="F84" s="238"/>
      <c r="G84" s="238"/>
      <c r="H84" s="238"/>
      <c r="I84" s="238"/>
      <c r="J84" s="238"/>
      <c r="K84" s="238"/>
      <c r="L84" s="238"/>
      <c r="M84" s="238"/>
      <c r="N84" s="225"/>
      <c r="O84" s="225"/>
      <c r="P84" s="225"/>
      <c r="Q84" s="225"/>
      <c r="R84" s="225"/>
      <c r="S84" s="225"/>
      <c r="T84" s="226"/>
      <c r="U84" s="225"/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146</v>
      </c>
      <c r="AF84" s="215">
        <v>0</v>
      </c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16">
        <v>38</v>
      </c>
      <c r="B85" s="223" t="s">
        <v>238</v>
      </c>
      <c r="C85" s="270" t="s">
        <v>239</v>
      </c>
      <c r="D85" s="225" t="s">
        <v>132</v>
      </c>
      <c r="E85" s="232">
        <v>245.7304</v>
      </c>
      <c r="F85" s="237"/>
      <c r="G85" s="238">
        <f>ROUND(E85*F85,2)</f>
        <v>0</v>
      </c>
      <c r="H85" s="237"/>
      <c r="I85" s="238">
        <f>ROUND(E85*H85,2)</f>
        <v>0</v>
      </c>
      <c r="J85" s="237"/>
      <c r="K85" s="238">
        <f>ROUND(E85*J85,2)</f>
        <v>0</v>
      </c>
      <c r="L85" s="238">
        <v>21</v>
      </c>
      <c r="M85" s="238">
        <f>G85*(1+L85/100)</f>
        <v>0</v>
      </c>
      <c r="N85" s="225">
        <v>0</v>
      </c>
      <c r="O85" s="225">
        <f>ROUND(E85*N85,5)</f>
        <v>0</v>
      </c>
      <c r="P85" s="225">
        <v>0.125</v>
      </c>
      <c r="Q85" s="225">
        <f>ROUND(E85*P85,5)</f>
        <v>30.7163</v>
      </c>
      <c r="R85" s="225"/>
      <c r="S85" s="225"/>
      <c r="T85" s="226">
        <v>0.08</v>
      </c>
      <c r="U85" s="225">
        <f>ROUND(E85*T85,2)</f>
        <v>19.66</v>
      </c>
      <c r="V85" s="215"/>
      <c r="W85" s="215"/>
      <c r="X85" s="215"/>
      <c r="Y85" s="215"/>
      <c r="Z85" s="215"/>
      <c r="AA85" s="215"/>
      <c r="AB85" s="215"/>
      <c r="AC85" s="215"/>
      <c r="AD85" s="215"/>
      <c r="AE85" s="215" t="s">
        <v>122</v>
      </c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ht="22.5" outlineLevel="1" x14ac:dyDescent="0.2">
      <c r="A86" s="216"/>
      <c r="B86" s="223"/>
      <c r="C86" s="271" t="s">
        <v>240</v>
      </c>
      <c r="D86" s="227"/>
      <c r="E86" s="233">
        <v>146.91239999999999</v>
      </c>
      <c r="F86" s="238"/>
      <c r="G86" s="238"/>
      <c r="H86" s="238"/>
      <c r="I86" s="238"/>
      <c r="J86" s="238"/>
      <c r="K86" s="238"/>
      <c r="L86" s="238"/>
      <c r="M86" s="238"/>
      <c r="N86" s="225"/>
      <c r="O86" s="225"/>
      <c r="P86" s="225"/>
      <c r="Q86" s="225"/>
      <c r="R86" s="225"/>
      <c r="S86" s="225"/>
      <c r="T86" s="226"/>
      <c r="U86" s="225"/>
      <c r="V86" s="215"/>
      <c r="W86" s="215"/>
      <c r="X86" s="215"/>
      <c r="Y86" s="215"/>
      <c r="Z86" s="215"/>
      <c r="AA86" s="215"/>
      <c r="AB86" s="215"/>
      <c r="AC86" s="215"/>
      <c r="AD86" s="215"/>
      <c r="AE86" s="215" t="s">
        <v>146</v>
      </c>
      <c r="AF86" s="215">
        <v>0</v>
      </c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16"/>
      <c r="B87" s="223"/>
      <c r="C87" s="271" t="s">
        <v>241</v>
      </c>
      <c r="D87" s="227"/>
      <c r="E87" s="233">
        <v>93.243799999999993</v>
      </c>
      <c r="F87" s="238"/>
      <c r="G87" s="238"/>
      <c r="H87" s="238"/>
      <c r="I87" s="238"/>
      <c r="J87" s="238"/>
      <c r="K87" s="238"/>
      <c r="L87" s="238"/>
      <c r="M87" s="238"/>
      <c r="N87" s="225"/>
      <c r="O87" s="225"/>
      <c r="P87" s="225"/>
      <c r="Q87" s="225"/>
      <c r="R87" s="225"/>
      <c r="S87" s="225"/>
      <c r="T87" s="226"/>
      <c r="U87" s="225"/>
      <c r="V87" s="215"/>
      <c r="W87" s="215"/>
      <c r="X87" s="215"/>
      <c r="Y87" s="215"/>
      <c r="Z87" s="215"/>
      <c r="AA87" s="215"/>
      <c r="AB87" s="215"/>
      <c r="AC87" s="215"/>
      <c r="AD87" s="215"/>
      <c r="AE87" s="215" t="s">
        <v>146</v>
      </c>
      <c r="AF87" s="215">
        <v>0</v>
      </c>
      <c r="AG87" s="215"/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16"/>
      <c r="B88" s="223"/>
      <c r="C88" s="271" t="s">
        <v>242</v>
      </c>
      <c r="D88" s="227"/>
      <c r="E88" s="233">
        <v>5.5742000000000003</v>
      </c>
      <c r="F88" s="238"/>
      <c r="G88" s="238"/>
      <c r="H88" s="238"/>
      <c r="I88" s="238"/>
      <c r="J88" s="238"/>
      <c r="K88" s="238"/>
      <c r="L88" s="238"/>
      <c r="M88" s="238"/>
      <c r="N88" s="225"/>
      <c r="O88" s="225"/>
      <c r="P88" s="225"/>
      <c r="Q88" s="225"/>
      <c r="R88" s="225"/>
      <c r="S88" s="225"/>
      <c r="T88" s="226"/>
      <c r="U88" s="225"/>
      <c r="V88" s="215"/>
      <c r="W88" s="215"/>
      <c r="X88" s="215"/>
      <c r="Y88" s="215"/>
      <c r="Z88" s="215"/>
      <c r="AA88" s="215"/>
      <c r="AB88" s="215"/>
      <c r="AC88" s="215"/>
      <c r="AD88" s="215"/>
      <c r="AE88" s="215" t="s">
        <v>146</v>
      </c>
      <c r="AF88" s="215">
        <v>0</v>
      </c>
      <c r="AG88" s="21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16">
        <v>39</v>
      </c>
      <c r="B89" s="223" t="s">
        <v>243</v>
      </c>
      <c r="C89" s="270" t="s">
        <v>244</v>
      </c>
      <c r="D89" s="225" t="s">
        <v>129</v>
      </c>
      <c r="E89" s="232">
        <v>563.39020000000005</v>
      </c>
      <c r="F89" s="237"/>
      <c r="G89" s="238">
        <f>ROUND(E89*F89,2)</f>
        <v>0</v>
      </c>
      <c r="H89" s="237"/>
      <c r="I89" s="238">
        <f>ROUND(E89*H89,2)</f>
        <v>0</v>
      </c>
      <c r="J89" s="237"/>
      <c r="K89" s="238">
        <f>ROUND(E89*J89,2)</f>
        <v>0</v>
      </c>
      <c r="L89" s="238">
        <v>21</v>
      </c>
      <c r="M89" s="238">
        <f>G89*(1+L89/100)</f>
        <v>0</v>
      </c>
      <c r="N89" s="225">
        <v>0</v>
      </c>
      <c r="O89" s="225">
        <f>ROUND(E89*N89,5)</f>
        <v>0</v>
      </c>
      <c r="P89" s="225">
        <v>0.11</v>
      </c>
      <c r="Q89" s="225">
        <f>ROUND(E89*P89,5)</f>
        <v>61.972920000000002</v>
      </c>
      <c r="R89" s="225"/>
      <c r="S89" s="225"/>
      <c r="T89" s="226">
        <v>4.2999999999999997E-2</v>
      </c>
      <c r="U89" s="225">
        <f>ROUND(E89*T89,2)</f>
        <v>24.23</v>
      </c>
      <c r="V89" s="215"/>
      <c r="W89" s="215"/>
      <c r="X89" s="215"/>
      <c r="Y89" s="215"/>
      <c r="Z89" s="215"/>
      <c r="AA89" s="215"/>
      <c r="AB89" s="215"/>
      <c r="AC89" s="215"/>
      <c r="AD89" s="215"/>
      <c r="AE89" s="215" t="s">
        <v>122</v>
      </c>
      <c r="AF89" s="215"/>
      <c r="AG89" s="21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16"/>
      <c r="B90" s="223"/>
      <c r="C90" s="271" t="s">
        <v>245</v>
      </c>
      <c r="D90" s="227"/>
      <c r="E90" s="233">
        <v>130.3621</v>
      </c>
      <c r="F90" s="238"/>
      <c r="G90" s="238"/>
      <c r="H90" s="238"/>
      <c r="I90" s="238"/>
      <c r="J90" s="238"/>
      <c r="K90" s="238"/>
      <c r="L90" s="238"/>
      <c r="M90" s="238"/>
      <c r="N90" s="225"/>
      <c r="O90" s="225"/>
      <c r="P90" s="225"/>
      <c r="Q90" s="225"/>
      <c r="R90" s="225"/>
      <c r="S90" s="225"/>
      <c r="T90" s="226"/>
      <c r="U90" s="225"/>
      <c r="V90" s="215"/>
      <c r="W90" s="215"/>
      <c r="X90" s="215"/>
      <c r="Y90" s="215"/>
      <c r="Z90" s="215"/>
      <c r="AA90" s="215"/>
      <c r="AB90" s="215"/>
      <c r="AC90" s="215"/>
      <c r="AD90" s="215"/>
      <c r="AE90" s="215" t="s">
        <v>146</v>
      </c>
      <c r="AF90" s="215">
        <v>0</v>
      </c>
      <c r="AG90" s="21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ht="22.5" outlineLevel="1" x14ac:dyDescent="0.2">
      <c r="A91" s="216"/>
      <c r="B91" s="223"/>
      <c r="C91" s="271" t="s">
        <v>246</v>
      </c>
      <c r="D91" s="227"/>
      <c r="E91" s="233">
        <v>433.02809999999999</v>
      </c>
      <c r="F91" s="238"/>
      <c r="G91" s="238"/>
      <c r="H91" s="238"/>
      <c r="I91" s="238"/>
      <c r="J91" s="238"/>
      <c r="K91" s="238"/>
      <c r="L91" s="238"/>
      <c r="M91" s="238"/>
      <c r="N91" s="225"/>
      <c r="O91" s="225"/>
      <c r="P91" s="225"/>
      <c r="Q91" s="225"/>
      <c r="R91" s="225"/>
      <c r="S91" s="225"/>
      <c r="T91" s="226"/>
      <c r="U91" s="225"/>
      <c r="V91" s="215"/>
      <c r="W91" s="215"/>
      <c r="X91" s="215"/>
      <c r="Y91" s="215"/>
      <c r="Z91" s="215"/>
      <c r="AA91" s="215"/>
      <c r="AB91" s="215"/>
      <c r="AC91" s="215"/>
      <c r="AD91" s="215"/>
      <c r="AE91" s="215" t="s">
        <v>146</v>
      </c>
      <c r="AF91" s="215">
        <v>0</v>
      </c>
      <c r="AG91" s="215"/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16">
        <v>40</v>
      </c>
      <c r="B92" s="223" t="s">
        <v>247</v>
      </c>
      <c r="C92" s="270" t="s">
        <v>248</v>
      </c>
      <c r="D92" s="225" t="s">
        <v>129</v>
      </c>
      <c r="E92" s="232">
        <v>280.78489999999999</v>
      </c>
      <c r="F92" s="237"/>
      <c r="G92" s="238">
        <f>ROUND(E92*F92,2)</f>
        <v>0</v>
      </c>
      <c r="H92" s="237"/>
      <c r="I92" s="238">
        <f>ROUND(E92*H92,2)</f>
        <v>0</v>
      </c>
      <c r="J92" s="237"/>
      <c r="K92" s="238">
        <f>ROUND(E92*J92,2)</f>
        <v>0</v>
      </c>
      <c r="L92" s="238">
        <v>21</v>
      </c>
      <c r="M92" s="238">
        <f>G92*(1+L92/100)</f>
        <v>0</v>
      </c>
      <c r="N92" s="225">
        <v>0</v>
      </c>
      <c r="O92" s="225">
        <f>ROUND(E92*N92,5)</f>
        <v>0</v>
      </c>
      <c r="P92" s="225">
        <v>0.33</v>
      </c>
      <c r="Q92" s="225">
        <f>ROUND(E92*P92,5)</f>
        <v>92.659019999999998</v>
      </c>
      <c r="R92" s="225"/>
      <c r="S92" s="225"/>
      <c r="T92" s="226">
        <v>0.113</v>
      </c>
      <c r="U92" s="225">
        <f>ROUND(E92*T92,2)</f>
        <v>31.73</v>
      </c>
      <c r="V92" s="215"/>
      <c r="W92" s="215"/>
      <c r="X92" s="215"/>
      <c r="Y92" s="215"/>
      <c r="Z92" s="215"/>
      <c r="AA92" s="215"/>
      <c r="AB92" s="215"/>
      <c r="AC92" s="215"/>
      <c r="AD92" s="215"/>
      <c r="AE92" s="215" t="s">
        <v>122</v>
      </c>
      <c r="AF92" s="215"/>
      <c r="AG92" s="215"/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16"/>
      <c r="B93" s="223"/>
      <c r="C93" s="271" t="s">
        <v>249</v>
      </c>
      <c r="D93" s="227"/>
      <c r="E93" s="233">
        <v>102.36450000000001</v>
      </c>
      <c r="F93" s="238"/>
      <c r="G93" s="238"/>
      <c r="H93" s="238"/>
      <c r="I93" s="238"/>
      <c r="J93" s="238"/>
      <c r="K93" s="238"/>
      <c r="L93" s="238"/>
      <c r="M93" s="238"/>
      <c r="N93" s="225"/>
      <c r="O93" s="225"/>
      <c r="P93" s="225"/>
      <c r="Q93" s="225"/>
      <c r="R93" s="225"/>
      <c r="S93" s="225"/>
      <c r="T93" s="226"/>
      <c r="U93" s="225"/>
      <c r="V93" s="215"/>
      <c r="W93" s="215"/>
      <c r="X93" s="215"/>
      <c r="Y93" s="215"/>
      <c r="Z93" s="215"/>
      <c r="AA93" s="215"/>
      <c r="AB93" s="215"/>
      <c r="AC93" s="215"/>
      <c r="AD93" s="215"/>
      <c r="AE93" s="215" t="s">
        <v>146</v>
      </c>
      <c r="AF93" s="215">
        <v>0</v>
      </c>
      <c r="AG93" s="215"/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16"/>
      <c r="B94" s="223"/>
      <c r="C94" s="271" t="s">
        <v>250</v>
      </c>
      <c r="D94" s="227"/>
      <c r="E94" s="233">
        <v>178.4204</v>
      </c>
      <c r="F94" s="238"/>
      <c r="G94" s="238"/>
      <c r="H94" s="238"/>
      <c r="I94" s="238"/>
      <c r="J94" s="238"/>
      <c r="K94" s="238"/>
      <c r="L94" s="238"/>
      <c r="M94" s="238"/>
      <c r="N94" s="225"/>
      <c r="O94" s="225"/>
      <c r="P94" s="225"/>
      <c r="Q94" s="225"/>
      <c r="R94" s="225"/>
      <c r="S94" s="225"/>
      <c r="T94" s="226"/>
      <c r="U94" s="225"/>
      <c r="V94" s="215"/>
      <c r="W94" s="215"/>
      <c r="X94" s="215"/>
      <c r="Y94" s="215"/>
      <c r="Z94" s="215"/>
      <c r="AA94" s="215"/>
      <c r="AB94" s="215"/>
      <c r="AC94" s="215"/>
      <c r="AD94" s="215"/>
      <c r="AE94" s="215" t="s">
        <v>146</v>
      </c>
      <c r="AF94" s="215">
        <v>0</v>
      </c>
      <c r="AG94" s="215"/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16">
        <v>41</v>
      </c>
      <c r="B95" s="223" t="s">
        <v>251</v>
      </c>
      <c r="C95" s="270" t="s">
        <v>252</v>
      </c>
      <c r="D95" s="225" t="s">
        <v>129</v>
      </c>
      <c r="E95" s="232">
        <v>22.2163</v>
      </c>
      <c r="F95" s="237"/>
      <c r="G95" s="238">
        <f>ROUND(E95*F95,2)</f>
        <v>0</v>
      </c>
      <c r="H95" s="237"/>
      <c r="I95" s="238">
        <f>ROUND(E95*H95,2)</f>
        <v>0</v>
      </c>
      <c r="J95" s="237"/>
      <c r="K95" s="238">
        <f>ROUND(E95*J95,2)</f>
        <v>0</v>
      </c>
      <c r="L95" s="238">
        <v>21</v>
      </c>
      <c r="M95" s="238">
        <f>G95*(1+L95/100)</f>
        <v>0</v>
      </c>
      <c r="N95" s="225">
        <v>0</v>
      </c>
      <c r="O95" s="225">
        <f>ROUND(E95*N95,5)</f>
        <v>0</v>
      </c>
      <c r="P95" s="225">
        <v>0.13800000000000001</v>
      </c>
      <c r="Q95" s="225">
        <f>ROUND(E95*P95,5)</f>
        <v>3.0658500000000002</v>
      </c>
      <c r="R95" s="225"/>
      <c r="S95" s="225"/>
      <c r="T95" s="226">
        <v>0.16</v>
      </c>
      <c r="U95" s="225">
        <f>ROUND(E95*T95,2)</f>
        <v>3.55</v>
      </c>
      <c r="V95" s="215"/>
      <c r="W95" s="215"/>
      <c r="X95" s="215"/>
      <c r="Y95" s="215"/>
      <c r="Z95" s="215"/>
      <c r="AA95" s="215"/>
      <c r="AB95" s="215"/>
      <c r="AC95" s="215"/>
      <c r="AD95" s="215"/>
      <c r="AE95" s="215" t="s">
        <v>122</v>
      </c>
      <c r="AF95" s="215"/>
      <c r="AG95" s="215"/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16"/>
      <c r="B96" s="223"/>
      <c r="C96" s="271" t="s">
        <v>253</v>
      </c>
      <c r="D96" s="227"/>
      <c r="E96" s="233">
        <v>22.2163</v>
      </c>
      <c r="F96" s="238"/>
      <c r="G96" s="238"/>
      <c r="H96" s="238"/>
      <c r="I96" s="238"/>
      <c r="J96" s="238"/>
      <c r="K96" s="238"/>
      <c r="L96" s="238"/>
      <c r="M96" s="238"/>
      <c r="N96" s="225"/>
      <c r="O96" s="225"/>
      <c r="P96" s="225"/>
      <c r="Q96" s="225"/>
      <c r="R96" s="225"/>
      <c r="S96" s="225"/>
      <c r="T96" s="226"/>
      <c r="U96" s="225"/>
      <c r="V96" s="215"/>
      <c r="W96" s="215"/>
      <c r="X96" s="215"/>
      <c r="Y96" s="215"/>
      <c r="Z96" s="215"/>
      <c r="AA96" s="215"/>
      <c r="AB96" s="215"/>
      <c r="AC96" s="215"/>
      <c r="AD96" s="215"/>
      <c r="AE96" s="215" t="s">
        <v>146</v>
      </c>
      <c r="AF96" s="215">
        <v>0</v>
      </c>
      <c r="AG96" s="215"/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16">
        <v>42</v>
      </c>
      <c r="B97" s="223" t="s">
        <v>254</v>
      </c>
      <c r="C97" s="270" t="s">
        <v>255</v>
      </c>
      <c r="D97" s="225" t="s">
        <v>129</v>
      </c>
      <c r="E97" s="232">
        <v>60.772199999999998</v>
      </c>
      <c r="F97" s="237"/>
      <c r="G97" s="238">
        <f>ROUND(E97*F97,2)</f>
        <v>0</v>
      </c>
      <c r="H97" s="237"/>
      <c r="I97" s="238">
        <f>ROUND(E97*H97,2)</f>
        <v>0</v>
      </c>
      <c r="J97" s="237"/>
      <c r="K97" s="238">
        <f>ROUND(E97*J97,2)</f>
        <v>0</v>
      </c>
      <c r="L97" s="238">
        <v>21</v>
      </c>
      <c r="M97" s="238">
        <f>G97*(1+L97/100)</f>
        <v>0</v>
      </c>
      <c r="N97" s="225">
        <v>0</v>
      </c>
      <c r="O97" s="225">
        <f>ROUND(E97*N97,5)</f>
        <v>0</v>
      </c>
      <c r="P97" s="225">
        <v>0.36</v>
      </c>
      <c r="Q97" s="225">
        <f>ROUND(E97*P97,5)</f>
        <v>21.87799</v>
      </c>
      <c r="R97" s="225"/>
      <c r="S97" s="225"/>
      <c r="T97" s="226">
        <v>4.4999999999999998E-2</v>
      </c>
      <c r="U97" s="225">
        <f>ROUND(E97*T97,2)</f>
        <v>2.73</v>
      </c>
      <c r="V97" s="215"/>
      <c r="W97" s="215"/>
      <c r="X97" s="215"/>
      <c r="Y97" s="215"/>
      <c r="Z97" s="215"/>
      <c r="AA97" s="215"/>
      <c r="AB97" s="215"/>
      <c r="AC97" s="215"/>
      <c r="AD97" s="215"/>
      <c r="AE97" s="215" t="s">
        <v>122</v>
      </c>
      <c r="AF97" s="215"/>
      <c r="AG97" s="215"/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ht="22.5" outlineLevel="1" x14ac:dyDescent="0.2">
      <c r="A98" s="216"/>
      <c r="B98" s="223"/>
      <c r="C98" s="271" t="s">
        <v>256</v>
      </c>
      <c r="D98" s="227"/>
      <c r="E98" s="233">
        <v>60.772199999999998</v>
      </c>
      <c r="F98" s="238"/>
      <c r="G98" s="238"/>
      <c r="H98" s="238"/>
      <c r="I98" s="238"/>
      <c r="J98" s="238"/>
      <c r="K98" s="238"/>
      <c r="L98" s="238"/>
      <c r="M98" s="238"/>
      <c r="N98" s="225"/>
      <c r="O98" s="225"/>
      <c r="P98" s="225"/>
      <c r="Q98" s="225"/>
      <c r="R98" s="225"/>
      <c r="S98" s="225"/>
      <c r="T98" s="226"/>
      <c r="U98" s="225"/>
      <c r="V98" s="215"/>
      <c r="W98" s="215"/>
      <c r="X98" s="215"/>
      <c r="Y98" s="215"/>
      <c r="Z98" s="215"/>
      <c r="AA98" s="215"/>
      <c r="AB98" s="215"/>
      <c r="AC98" s="215"/>
      <c r="AD98" s="215"/>
      <c r="AE98" s="215" t="s">
        <v>146</v>
      </c>
      <c r="AF98" s="215">
        <v>0</v>
      </c>
      <c r="AG98" s="21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16">
        <v>43</v>
      </c>
      <c r="B99" s="223" t="s">
        <v>257</v>
      </c>
      <c r="C99" s="270" t="s">
        <v>258</v>
      </c>
      <c r="D99" s="225" t="s">
        <v>129</v>
      </c>
      <c r="E99" s="232">
        <v>927.16359999999997</v>
      </c>
      <c r="F99" s="237"/>
      <c r="G99" s="238">
        <f>ROUND(E99*F99,2)</f>
        <v>0</v>
      </c>
      <c r="H99" s="237"/>
      <c r="I99" s="238">
        <f>ROUND(E99*H99,2)</f>
        <v>0</v>
      </c>
      <c r="J99" s="237"/>
      <c r="K99" s="238">
        <f>ROUND(E99*J99,2)</f>
        <v>0</v>
      </c>
      <c r="L99" s="238">
        <v>21</v>
      </c>
      <c r="M99" s="238">
        <f>G99*(1+L99/100)</f>
        <v>0</v>
      </c>
      <c r="N99" s="225">
        <v>0</v>
      </c>
      <c r="O99" s="225">
        <f>ROUND(E99*N99,5)</f>
        <v>0</v>
      </c>
      <c r="P99" s="225">
        <v>0.44</v>
      </c>
      <c r="Q99" s="225">
        <f>ROUND(E99*P99,5)</f>
        <v>407.95197999999999</v>
      </c>
      <c r="R99" s="225"/>
      <c r="S99" s="225"/>
      <c r="T99" s="226">
        <v>7.2999999999999995E-2</v>
      </c>
      <c r="U99" s="225">
        <f>ROUND(E99*T99,2)</f>
        <v>67.680000000000007</v>
      </c>
      <c r="V99" s="215"/>
      <c r="W99" s="215"/>
      <c r="X99" s="215"/>
      <c r="Y99" s="215"/>
      <c r="Z99" s="215"/>
      <c r="AA99" s="215"/>
      <c r="AB99" s="215"/>
      <c r="AC99" s="215"/>
      <c r="AD99" s="215"/>
      <c r="AE99" s="215" t="s">
        <v>122</v>
      </c>
      <c r="AF99" s="215"/>
      <c r="AG99" s="21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16"/>
      <c r="B100" s="223"/>
      <c r="C100" s="271" t="s">
        <v>259</v>
      </c>
      <c r="D100" s="227"/>
      <c r="E100" s="233">
        <v>563.39020000000005</v>
      </c>
      <c r="F100" s="238"/>
      <c r="G100" s="238"/>
      <c r="H100" s="238"/>
      <c r="I100" s="238"/>
      <c r="J100" s="238"/>
      <c r="K100" s="238"/>
      <c r="L100" s="238"/>
      <c r="M100" s="238"/>
      <c r="N100" s="225"/>
      <c r="O100" s="225"/>
      <c r="P100" s="225"/>
      <c r="Q100" s="225"/>
      <c r="R100" s="225"/>
      <c r="S100" s="225"/>
      <c r="T100" s="226"/>
      <c r="U100" s="225"/>
      <c r="V100" s="215"/>
      <c r="W100" s="215"/>
      <c r="X100" s="215"/>
      <c r="Y100" s="215"/>
      <c r="Z100" s="215"/>
      <c r="AA100" s="215"/>
      <c r="AB100" s="215"/>
      <c r="AC100" s="215"/>
      <c r="AD100" s="215"/>
      <c r="AE100" s="215" t="s">
        <v>146</v>
      </c>
      <c r="AF100" s="215">
        <v>0</v>
      </c>
      <c r="AG100" s="21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16"/>
      <c r="B101" s="223"/>
      <c r="C101" s="271" t="s">
        <v>260</v>
      </c>
      <c r="D101" s="227"/>
      <c r="E101" s="233">
        <v>280.78489999999999</v>
      </c>
      <c r="F101" s="238"/>
      <c r="G101" s="238"/>
      <c r="H101" s="238"/>
      <c r="I101" s="238"/>
      <c r="J101" s="238"/>
      <c r="K101" s="238"/>
      <c r="L101" s="238"/>
      <c r="M101" s="238"/>
      <c r="N101" s="225"/>
      <c r="O101" s="225"/>
      <c r="P101" s="225"/>
      <c r="Q101" s="225"/>
      <c r="R101" s="225"/>
      <c r="S101" s="225"/>
      <c r="T101" s="226"/>
      <c r="U101" s="225"/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 t="s">
        <v>146</v>
      </c>
      <c r="AF101" s="215">
        <v>0</v>
      </c>
      <c r="AG101" s="215"/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16"/>
      <c r="B102" s="223"/>
      <c r="C102" s="271" t="s">
        <v>261</v>
      </c>
      <c r="D102" s="227"/>
      <c r="E102" s="233">
        <v>22.2163</v>
      </c>
      <c r="F102" s="238"/>
      <c r="G102" s="238"/>
      <c r="H102" s="238"/>
      <c r="I102" s="238"/>
      <c r="J102" s="238"/>
      <c r="K102" s="238"/>
      <c r="L102" s="238"/>
      <c r="M102" s="238"/>
      <c r="N102" s="225"/>
      <c r="O102" s="225"/>
      <c r="P102" s="225"/>
      <c r="Q102" s="225"/>
      <c r="R102" s="225"/>
      <c r="S102" s="225"/>
      <c r="T102" s="226"/>
      <c r="U102" s="225"/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 t="s">
        <v>146</v>
      </c>
      <c r="AF102" s="215">
        <v>0</v>
      </c>
      <c r="AG102" s="215"/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16"/>
      <c r="B103" s="223"/>
      <c r="C103" s="271" t="s">
        <v>262</v>
      </c>
      <c r="D103" s="227"/>
      <c r="E103" s="233">
        <v>60.772199999999998</v>
      </c>
      <c r="F103" s="238"/>
      <c r="G103" s="238"/>
      <c r="H103" s="238"/>
      <c r="I103" s="238"/>
      <c r="J103" s="238"/>
      <c r="K103" s="238"/>
      <c r="L103" s="238"/>
      <c r="M103" s="238"/>
      <c r="N103" s="225"/>
      <c r="O103" s="225"/>
      <c r="P103" s="225"/>
      <c r="Q103" s="225"/>
      <c r="R103" s="225"/>
      <c r="S103" s="225"/>
      <c r="T103" s="226"/>
      <c r="U103" s="225"/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 t="s">
        <v>146</v>
      </c>
      <c r="AF103" s="215">
        <v>0</v>
      </c>
      <c r="AG103" s="215"/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16">
        <v>44</v>
      </c>
      <c r="B104" s="223" t="s">
        <v>263</v>
      </c>
      <c r="C104" s="270" t="s">
        <v>264</v>
      </c>
      <c r="D104" s="225" t="s">
        <v>129</v>
      </c>
      <c r="E104" s="232">
        <v>6.3503999999999996</v>
      </c>
      <c r="F104" s="237"/>
      <c r="G104" s="238">
        <f>ROUND(E104*F104,2)</f>
        <v>0</v>
      </c>
      <c r="H104" s="237"/>
      <c r="I104" s="238">
        <f>ROUND(E104*H104,2)</f>
        <v>0</v>
      </c>
      <c r="J104" s="237"/>
      <c r="K104" s="238">
        <f>ROUND(E104*J104,2)</f>
        <v>0</v>
      </c>
      <c r="L104" s="238">
        <v>21</v>
      </c>
      <c r="M104" s="238">
        <f>G104*(1+L104/100)</f>
        <v>0</v>
      </c>
      <c r="N104" s="225">
        <v>0</v>
      </c>
      <c r="O104" s="225">
        <f>ROUND(E104*N104,5)</f>
        <v>0</v>
      </c>
      <c r="P104" s="225">
        <v>0.77</v>
      </c>
      <c r="Q104" s="225">
        <f>ROUND(E104*P104,5)</f>
        <v>4.8898099999999998</v>
      </c>
      <c r="R104" s="225"/>
      <c r="S104" s="225"/>
      <c r="T104" s="226">
        <v>1.1505000000000001</v>
      </c>
      <c r="U104" s="225">
        <f>ROUND(E104*T104,2)</f>
        <v>7.31</v>
      </c>
      <c r="V104" s="215"/>
      <c r="W104" s="215"/>
      <c r="X104" s="215"/>
      <c r="Y104" s="215"/>
      <c r="Z104" s="215"/>
      <c r="AA104" s="215"/>
      <c r="AB104" s="215"/>
      <c r="AC104" s="215"/>
      <c r="AD104" s="215"/>
      <c r="AE104" s="215" t="s">
        <v>122</v>
      </c>
      <c r="AF104" s="215"/>
      <c r="AG104" s="215"/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16"/>
      <c r="B105" s="223"/>
      <c r="C105" s="271" t="s">
        <v>265</v>
      </c>
      <c r="D105" s="227"/>
      <c r="E105" s="233">
        <v>6.3503999999999996</v>
      </c>
      <c r="F105" s="238"/>
      <c r="G105" s="238"/>
      <c r="H105" s="238"/>
      <c r="I105" s="238"/>
      <c r="J105" s="238"/>
      <c r="K105" s="238"/>
      <c r="L105" s="238"/>
      <c r="M105" s="238"/>
      <c r="N105" s="225"/>
      <c r="O105" s="225"/>
      <c r="P105" s="225"/>
      <c r="Q105" s="225"/>
      <c r="R105" s="225"/>
      <c r="S105" s="225"/>
      <c r="T105" s="226"/>
      <c r="U105" s="225"/>
      <c r="V105" s="215"/>
      <c r="W105" s="215"/>
      <c r="X105" s="215"/>
      <c r="Y105" s="215"/>
      <c r="Z105" s="215"/>
      <c r="AA105" s="215"/>
      <c r="AB105" s="215"/>
      <c r="AC105" s="215"/>
      <c r="AD105" s="215"/>
      <c r="AE105" s="215" t="s">
        <v>146</v>
      </c>
      <c r="AF105" s="215">
        <v>0</v>
      </c>
      <c r="AG105" s="215"/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ht="22.5" outlineLevel="1" x14ac:dyDescent="0.2">
      <c r="A106" s="216">
        <v>45</v>
      </c>
      <c r="B106" s="223" t="s">
        <v>266</v>
      </c>
      <c r="C106" s="270" t="s">
        <v>267</v>
      </c>
      <c r="D106" s="225" t="s">
        <v>132</v>
      </c>
      <c r="E106" s="232">
        <v>24.570900000000002</v>
      </c>
      <c r="F106" s="237"/>
      <c r="G106" s="238">
        <f>ROUND(E106*F106,2)</f>
        <v>0</v>
      </c>
      <c r="H106" s="237"/>
      <c r="I106" s="238">
        <f>ROUND(E106*H106,2)</f>
        <v>0</v>
      </c>
      <c r="J106" s="237"/>
      <c r="K106" s="238">
        <f>ROUND(E106*J106,2)</f>
        <v>0</v>
      </c>
      <c r="L106" s="238">
        <v>21</v>
      </c>
      <c r="M106" s="238">
        <f>G106*(1+L106/100)</f>
        <v>0</v>
      </c>
      <c r="N106" s="225">
        <v>0</v>
      </c>
      <c r="O106" s="225">
        <f>ROUND(E106*N106,5)</f>
        <v>0</v>
      </c>
      <c r="P106" s="225">
        <v>0.54984999999999995</v>
      </c>
      <c r="Q106" s="225">
        <f>ROUND(E106*P106,5)</f>
        <v>13.51031</v>
      </c>
      <c r="R106" s="225"/>
      <c r="S106" s="225"/>
      <c r="T106" s="226">
        <v>0.26500000000000001</v>
      </c>
      <c r="U106" s="225">
        <f>ROUND(E106*T106,2)</f>
        <v>6.51</v>
      </c>
      <c r="V106" s="215"/>
      <c r="W106" s="215"/>
      <c r="X106" s="215"/>
      <c r="Y106" s="215"/>
      <c r="Z106" s="215"/>
      <c r="AA106" s="215"/>
      <c r="AB106" s="215"/>
      <c r="AC106" s="215"/>
      <c r="AD106" s="215"/>
      <c r="AE106" s="215" t="s">
        <v>122</v>
      </c>
      <c r="AF106" s="215"/>
      <c r="AG106" s="215"/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16"/>
      <c r="B107" s="223"/>
      <c r="C107" s="271" t="s">
        <v>268</v>
      </c>
      <c r="D107" s="227"/>
      <c r="E107" s="233">
        <v>3.8460000000000001</v>
      </c>
      <c r="F107" s="238"/>
      <c r="G107" s="238"/>
      <c r="H107" s="238"/>
      <c r="I107" s="238"/>
      <c r="J107" s="238"/>
      <c r="K107" s="238"/>
      <c r="L107" s="238"/>
      <c r="M107" s="238"/>
      <c r="N107" s="225"/>
      <c r="O107" s="225"/>
      <c r="P107" s="225"/>
      <c r="Q107" s="225"/>
      <c r="R107" s="225"/>
      <c r="S107" s="225"/>
      <c r="T107" s="226"/>
      <c r="U107" s="225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 t="s">
        <v>146</v>
      </c>
      <c r="AF107" s="215">
        <v>0</v>
      </c>
      <c r="AG107" s="215"/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16"/>
      <c r="B108" s="223"/>
      <c r="C108" s="271" t="s">
        <v>269</v>
      </c>
      <c r="D108" s="227"/>
      <c r="E108" s="233">
        <v>20.724900000000002</v>
      </c>
      <c r="F108" s="238"/>
      <c r="G108" s="238"/>
      <c r="H108" s="238"/>
      <c r="I108" s="238"/>
      <c r="J108" s="238"/>
      <c r="K108" s="238"/>
      <c r="L108" s="238"/>
      <c r="M108" s="238"/>
      <c r="N108" s="225"/>
      <c r="O108" s="225"/>
      <c r="P108" s="225"/>
      <c r="Q108" s="225"/>
      <c r="R108" s="225"/>
      <c r="S108" s="225"/>
      <c r="T108" s="226"/>
      <c r="U108" s="225"/>
      <c r="V108" s="215"/>
      <c r="W108" s="215"/>
      <c r="X108" s="215"/>
      <c r="Y108" s="215"/>
      <c r="Z108" s="215"/>
      <c r="AA108" s="215"/>
      <c r="AB108" s="215"/>
      <c r="AC108" s="215"/>
      <c r="AD108" s="215"/>
      <c r="AE108" s="215" t="s">
        <v>146</v>
      </c>
      <c r="AF108" s="215">
        <v>0</v>
      </c>
      <c r="AG108" s="215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">
      <c r="A109" s="216">
        <v>46</v>
      </c>
      <c r="B109" s="223" t="s">
        <v>270</v>
      </c>
      <c r="C109" s="270" t="s">
        <v>271</v>
      </c>
      <c r="D109" s="225" t="s">
        <v>121</v>
      </c>
      <c r="E109" s="232">
        <v>52.153399999999998</v>
      </c>
      <c r="F109" s="237"/>
      <c r="G109" s="238">
        <f>ROUND(E109*F109,2)</f>
        <v>0</v>
      </c>
      <c r="H109" s="237"/>
      <c r="I109" s="238">
        <f>ROUND(E109*H109,2)</f>
        <v>0</v>
      </c>
      <c r="J109" s="237"/>
      <c r="K109" s="238">
        <f>ROUND(E109*J109,2)</f>
        <v>0</v>
      </c>
      <c r="L109" s="238">
        <v>21</v>
      </c>
      <c r="M109" s="238">
        <f>G109*(1+L109/100)</f>
        <v>0</v>
      </c>
      <c r="N109" s="225">
        <v>0</v>
      </c>
      <c r="O109" s="225">
        <f>ROUND(E109*N109,5)</f>
        <v>0</v>
      </c>
      <c r="P109" s="225">
        <v>0</v>
      </c>
      <c r="Q109" s="225">
        <f>ROUND(E109*P109,5)</f>
        <v>0</v>
      </c>
      <c r="R109" s="225"/>
      <c r="S109" s="225"/>
      <c r="T109" s="226">
        <v>9.5200000000000007E-2</v>
      </c>
      <c r="U109" s="225">
        <f>ROUND(E109*T109,2)</f>
        <v>4.97</v>
      </c>
      <c r="V109" s="215"/>
      <c r="W109" s="215"/>
      <c r="X109" s="215"/>
      <c r="Y109" s="215"/>
      <c r="Z109" s="215"/>
      <c r="AA109" s="215"/>
      <c r="AB109" s="215"/>
      <c r="AC109" s="215"/>
      <c r="AD109" s="215"/>
      <c r="AE109" s="215" t="s">
        <v>122</v>
      </c>
      <c r="AF109" s="215"/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ht="22.5" outlineLevel="1" x14ac:dyDescent="0.2">
      <c r="A110" s="216"/>
      <c r="B110" s="223"/>
      <c r="C110" s="271" t="s">
        <v>272</v>
      </c>
      <c r="D110" s="227"/>
      <c r="E110" s="233">
        <v>10.7006</v>
      </c>
      <c r="F110" s="238"/>
      <c r="G110" s="238"/>
      <c r="H110" s="238"/>
      <c r="I110" s="238"/>
      <c r="J110" s="238"/>
      <c r="K110" s="238"/>
      <c r="L110" s="238"/>
      <c r="M110" s="238"/>
      <c r="N110" s="225"/>
      <c r="O110" s="225"/>
      <c r="P110" s="225"/>
      <c r="Q110" s="225"/>
      <c r="R110" s="225"/>
      <c r="S110" s="225"/>
      <c r="T110" s="226"/>
      <c r="U110" s="225"/>
      <c r="V110" s="215"/>
      <c r="W110" s="215"/>
      <c r="X110" s="215"/>
      <c r="Y110" s="215"/>
      <c r="Z110" s="215"/>
      <c r="AA110" s="215"/>
      <c r="AB110" s="215"/>
      <c r="AC110" s="215"/>
      <c r="AD110" s="215"/>
      <c r="AE110" s="215" t="s">
        <v>146</v>
      </c>
      <c r="AF110" s="215">
        <v>0</v>
      </c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ht="22.5" outlineLevel="1" x14ac:dyDescent="0.2">
      <c r="A111" s="216"/>
      <c r="B111" s="223"/>
      <c r="C111" s="271" t="s">
        <v>273</v>
      </c>
      <c r="D111" s="227"/>
      <c r="E111" s="233">
        <v>5.7272999999999996</v>
      </c>
      <c r="F111" s="238"/>
      <c r="G111" s="238"/>
      <c r="H111" s="238"/>
      <c r="I111" s="238"/>
      <c r="J111" s="238"/>
      <c r="K111" s="238"/>
      <c r="L111" s="238"/>
      <c r="M111" s="238"/>
      <c r="N111" s="225"/>
      <c r="O111" s="225"/>
      <c r="P111" s="225"/>
      <c r="Q111" s="225"/>
      <c r="R111" s="225"/>
      <c r="S111" s="225"/>
      <c r="T111" s="226"/>
      <c r="U111" s="225"/>
      <c r="V111" s="215"/>
      <c r="W111" s="215"/>
      <c r="X111" s="215"/>
      <c r="Y111" s="215"/>
      <c r="Z111" s="215"/>
      <c r="AA111" s="215"/>
      <c r="AB111" s="215"/>
      <c r="AC111" s="215"/>
      <c r="AD111" s="215"/>
      <c r="AE111" s="215" t="s">
        <v>146</v>
      </c>
      <c r="AF111" s="215">
        <v>0</v>
      </c>
      <c r="AG111" s="215"/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16"/>
      <c r="B112" s="223"/>
      <c r="C112" s="271" t="s">
        <v>274</v>
      </c>
      <c r="D112" s="227"/>
      <c r="E112" s="233">
        <v>5.1506999999999996</v>
      </c>
      <c r="F112" s="238"/>
      <c r="G112" s="238"/>
      <c r="H112" s="238"/>
      <c r="I112" s="238"/>
      <c r="J112" s="238"/>
      <c r="K112" s="238"/>
      <c r="L112" s="238"/>
      <c r="M112" s="238"/>
      <c r="N112" s="225"/>
      <c r="O112" s="225"/>
      <c r="P112" s="225"/>
      <c r="Q112" s="225"/>
      <c r="R112" s="225"/>
      <c r="S112" s="225"/>
      <c r="T112" s="226"/>
      <c r="U112" s="225"/>
      <c r="V112" s="215"/>
      <c r="W112" s="215"/>
      <c r="X112" s="215"/>
      <c r="Y112" s="215"/>
      <c r="Z112" s="215"/>
      <c r="AA112" s="215"/>
      <c r="AB112" s="215"/>
      <c r="AC112" s="215"/>
      <c r="AD112" s="215"/>
      <c r="AE112" s="215" t="s">
        <v>146</v>
      </c>
      <c r="AF112" s="215">
        <v>0</v>
      </c>
      <c r="AG112" s="215"/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16"/>
      <c r="B113" s="223"/>
      <c r="C113" s="271" t="s">
        <v>275</v>
      </c>
      <c r="D113" s="227"/>
      <c r="E113" s="233">
        <v>30.5748</v>
      </c>
      <c r="F113" s="238"/>
      <c r="G113" s="238"/>
      <c r="H113" s="238"/>
      <c r="I113" s="238"/>
      <c r="J113" s="238"/>
      <c r="K113" s="238"/>
      <c r="L113" s="238"/>
      <c r="M113" s="238"/>
      <c r="N113" s="225"/>
      <c r="O113" s="225"/>
      <c r="P113" s="225"/>
      <c r="Q113" s="225"/>
      <c r="R113" s="225"/>
      <c r="S113" s="225"/>
      <c r="T113" s="226"/>
      <c r="U113" s="225"/>
      <c r="V113" s="215"/>
      <c r="W113" s="215"/>
      <c r="X113" s="215"/>
      <c r="Y113" s="215"/>
      <c r="Z113" s="215"/>
      <c r="AA113" s="215"/>
      <c r="AB113" s="215"/>
      <c r="AC113" s="215"/>
      <c r="AD113" s="215"/>
      <c r="AE113" s="215" t="s">
        <v>146</v>
      </c>
      <c r="AF113" s="215">
        <v>0</v>
      </c>
      <c r="AG113" s="215"/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16"/>
      <c r="B114" s="223"/>
      <c r="C114" s="271" t="s">
        <v>276</v>
      </c>
      <c r="D114" s="227"/>
      <c r="E114" s="233"/>
      <c r="F114" s="238"/>
      <c r="G114" s="238"/>
      <c r="H114" s="238"/>
      <c r="I114" s="238"/>
      <c r="J114" s="238"/>
      <c r="K114" s="238"/>
      <c r="L114" s="238"/>
      <c r="M114" s="238"/>
      <c r="N114" s="225"/>
      <c r="O114" s="225"/>
      <c r="P114" s="225"/>
      <c r="Q114" s="225"/>
      <c r="R114" s="225"/>
      <c r="S114" s="225"/>
      <c r="T114" s="226"/>
      <c r="U114" s="225"/>
      <c r="V114" s="215"/>
      <c r="W114" s="215"/>
      <c r="X114" s="215"/>
      <c r="Y114" s="215"/>
      <c r="Z114" s="215"/>
      <c r="AA114" s="215"/>
      <c r="AB114" s="215"/>
      <c r="AC114" s="215"/>
      <c r="AD114" s="215"/>
      <c r="AE114" s="215" t="s">
        <v>146</v>
      </c>
      <c r="AF114" s="215">
        <v>0</v>
      </c>
      <c r="AG114" s="215"/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16">
        <v>47</v>
      </c>
      <c r="B115" s="223" t="s">
        <v>277</v>
      </c>
      <c r="C115" s="270" t="s">
        <v>278</v>
      </c>
      <c r="D115" s="225" t="s">
        <v>121</v>
      </c>
      <c r="E115" s="232">
        <v>130.3837</v>
      </c>
      <c r="F115" s="237"/>
      <c r="G115" s="238">
        <f>ROUND(E115*F115,2)</f>
        <v>0</v>
      </c>
      <c r="H115" s="237"/>
      <c r="I115" s="238">
        <f>ROUND(E115*H115,2)</f>
        <v>0</v>
      </c>
      <c r="J115" s="237"/>
      <c r="K115" s="238">
        <f>ROUND(E115*J115,2)</f>
        <v>0</v>
      </c>
      <c r="L115" s="238">
        <v>21</v>
      </c>
      <c r="M115" s="238">
        <f>G115*(1+L115/100)</f>
        <v>0</v>
      </c>
      <c r="N115" s="225">
        <v>0</v>
      </c>
      <c r="O115" s="225">
        <f>ROUND(E115*N115,5)</f>
        <v>0</v>
      </c>
      <c r="P115" s="225">
        <v>0</v>
      </c>
      <c r="Q115" s="225">
        <f>ROUND(E115*P115,5)</f>
        <v>0</v>
      </c>
      <c r="R115" s="225"/>
      <c r="S115" s="225"/>
      <c r="T115" s="226">
        <v>0.223</v>
      </c>
      <c r="U115" s="225">
        <f>ROUND(E115*T115,2)</f>
        <v>29.08</v>
      </c>
      <c r="V115" s="215"/>
      <c r="W115" s="215"/>
      <c r="X115" s="215"/>
      <c r="Y115" s="215"/>
      <c r="Z115" s="215"/>
      <c r="AA115" s="215"/>
      <c r="AB115" s="215"/>
      <c r="AC115" s="215"/>
      <c r="AD115" s="215"/>
      <c r="AE115" s="215" t="s">
        <v>122</v>
      </c>
      <c r="AF115" s="215"/>
      <c r="AG115" s="215"/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ht="22.5" outlineLevel="1" x14ac:dyDescent="0.2">
      <c r="A116" s="216"/>
      <c r="B116" s="223"/>
      <c r="C116" s="271" t="s">
        <v>279</v>
      </c>
      <c r="D116" s="227"/>
      <c r="E116" s="233">
        <v>26.7515</v>
      </c>
      <c r="F116" s="238"/>
      <c r="G116" s="238"/>
      <c r="H116" s="238"/>
      <c r="I116" s="238"/>
      <c r="J116" s="238"/>
      <c r="K116" s="238"/>
      <c r="L116" s="238"/>
      <c r="M116" s="238"/>
      <c r="N116" s="225"/>
      <c r="O116" s="225"/>
      <c r="P116" s="225"/>
      <c r="Q116" s="225"/>
      <c r="R116" s="225"/>
      <c r="S116" s="225"/>
      <c r="T116" s="226"/>
      <c r="U116" s="225"/>
      <c r="V116" s="215"/>
      <c r="W116" s="215"/>
      <c r="X116" s="215"/>
      <c r="Y116" s="215"/>
      <c r="Z116" s="215"/>
      <c r="AA116" s="215"/>
      <c r="AB116" s="215"/>
      <c r="AC116" s="215"/>
      <c r="AD116" s="215"/>
      <c r="AE116" s="215" t="s">
        <v>146</v>
      </c>
      <c r="AF116" s="215">
        <v>0</v>
      </c>
      <c r="AG116" s="215"/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ht="22.5" outlineLevel="1" x14ac:dyDescent="0.2">
      <c r="A117" s="216"/>
      <c r="B117" s="223"/>
      <c r="C117" s="271" t="s">
        <v>280</v>
      </c>
      <c r="D117" s="227"/>
      <c r="E117" s="233">
        <v>14.318199999999999</v>
      </c>
      <c r="F117" s="238"/>
      <c r="G117" s="238"/>
      <c r="H117" s="238"/>
      <c r="I117" s="238"/>
      <c r="J117" s="238"/>
      <c r="K117" s="238"/>
      <c r="L117" s="238"/>
      <c r="M117" s="238"/>
      <c r="N117" s="225"/>
      <c r="O117" s="225"/>
      <c r="P117" s="225"/>
      <c r="Q117" s="225"/>
      <c r="R117" s="225"/>
      <c r="S117" s="225"/>
      <c r="T117" s="226"/>
      <c r="U117" s="225"/>
      <c r="V117" s="215"/>
      <c r="W117" s="215"/>
      <c r="X117" s="215"/>
      <c r="Y117" s="215"/>
      <c r="Z117" s="215"/>
      <c r="AA117" s="215"/>
      <c r="AB117" s="215"/>
      <c r="AC117" s="215"/>
      <c r="AD117" s="215"/>
      <c r="AE117" s="215" t="s">
        <v>146</v>
      </c>
      <c r="AF117" s="215">
        <v>0</v>
      </c>
      <c r="AG117" s="215"/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">
      <c r="A118" s="216"/>
      <c r="B118" s="223"/>
      <c r="C118" s="271" t="s">
        <v>281</v>
      </c>
      <c r="D118" s="227"/>
      <c r="E118" s="233">
        <v>12.876899999999999</v>
      </c>
      <c r="F118" s="238"/>
      <c r="G118" s="238"/>
      <c r="H118" s="238"/>
      <c r="I118" s="238"/>
      <c r="J118" s="238"/>
      <c r="K118" s="238"/>
      <c r="L118" s="238"/>
      <c r="M118" s="238"/>
      <c r="N118" s="225"/>
      <c r="O118" s="225"/>
      <c r="P118" s="225"/>
      <c r="Q118" s="225"/>
      <c r="R118" s="225"/>
      <c r="S118" s="225"/>
      <c r="T118" s="226"/>
      <c r="U118" s="225"/>
      <c r="V118" s="215"/>
      <c r="W118" s="215"/>
      <c r="X118" s="215"/>
      <c r="Y118" s="215"/>
      <c r="Z118" s="215"/>
      <c r="AA118" s="215"/>
      <c r="AB118" s="215"/>
      <c r="AC118" s="215"/>
      <c r="AD118" s="215"/>
      <c r="AE118" s="215" t="s">
        <v>146</v>
      </c>
      <c r="AF118" s="215">
        <v>0</v>
      </c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">
      <c r="A119" s="216"/>
      <c r="B119" s="223"/>
      <c r="C119" s="271" t="s">
        <v>282</v>
      </c>
      <c r="D119" s="227"/>
      <c r="E119" s="233">
        <v>76.437100000000001</v>
      </c>
      <c r="F119" s="238"/>
      <c r="G119" s="238"/>
      <c r="H119" s="238"/>
      <c r="I119" s="238"/>
      <c r="J119" s="238"/>
      <c r="K119" s="238"/>
      <c r="L119" s="238"/>
      <c r="M119" s="238"/>
      <c r="N119" s="225"/>
      <c r="O119" s="225"/>
      <c r="P119" s="225"/>
      <c r="Q119" s="225"/>
      <c r="R119" s="225"/>
      <c r="S119" s="225"/>
      <c r="T119" s="226"/>
      <c r="U119" s="22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 t="s">
        <v>146</v>
      </c>
      <c r="AF119" s="215">
        <v>0</v>
      </c>
      <c r="AG119" s="215"/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">
      <c r="A120" s="216">
        <v>48</v>
      </c>
      <c r="B120" s="223" t="s">
        <v>283</v>
      </c>
      <c r="C120" s="270" t="s">
        <v>284</v>
      </c>
      <c r="D120" s="225" t="s">
        <v>121</v>
      </c>
      <c r="E120" s="232">
        <v>130.3837</v>
      </c>
      <c r="F120" s="237"/>
      <c r="G120" s="238">
        <f>ROUND(E120*F120,2)</f>
        <v>0</v>
      </c>
      <c r="H120" s="237"/>
      <c r="I120" s="238">
        <f>ROUND(E120*H120,2)</f>
        <v>0</v>
      </c>
      <c r="J120" s="237"/>
      <c r="K120" s="238">
        <f>ROUND(E120*J120,2)</f>
        <v>0</v>
      </c>
      <c r="L120" s="238">
        <v>21</v>
      </c>
      <c r="M120" s="238">
        <f>G120*(1+L120/100)</f>
        <v>0</v>
      </c>
      <c r="N120" s="225">
        <v>0</v>
      </c>
      <c r="O120" s="225">
        <f>ROUND(E120*N120,5)</f>
        <v>0</v>
      </c>
      <c r="P120" s="225">
        <v>0</v>
      </c>
      <c r="Q120" s="225">
        <f>ROUND(E120*P120,5)</f>
        <v>0</v>
      </c>
      <c r="R120" s="225"/>
      <c r="S120" s="225"/>
      <c r="T120" s="226">
        <v>8.7999999999999995E-2</v>
      </c>
      <c r="U120" s="225">
        <f>ROUND(E120*T120,2)</f>
        <v>11.47</v>
      </c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215" t="s">
        <v>122</v>
      </c>
      <c r="AF120" s="215"/>
      <c r="AG120" s="215"/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16">
        <v>49</v>
      </c>
      <c r="B121" s="223" t="s">
        <v>159</v>
      </c>
      <c r="C121" s="270" t="s">
        <v>160</v>
      </c>
      <c r="D121" s="225" t="s">
        <v>121</v>
      </c>
      <c r="E121" s="232">
        <v>53.946599999999997</v>
      </c>
      <c r="F121" s="237"/>
      <c r="G121" s="238">
        <f>ROUND(E121*F121,2)</f>
        <v>0</v>
      </c>
      <c r="H121" s="237"/>
      <c r="I121" s="238">
        <f>ROUND(E121*H121,2)</f>
        <v>0</v>
      </c>
      <c r="J121" s="237"/>
      <c r="K121" s="238">
        <f>ROUND(E121*J121,2)</f>
        <v>0</v>
      </c>
      <c r="L121" s="238">
        <v>21</v>
      </c>
      <c r="M121" s="238">
        <f>G121*(1+L121/100)</f>
        <v>0</v>
      </c>
      <c r="N121" s="225">
        <v>0</v>
      </c>
      <c r="O121" s="225">
        <f>ROUND(E121*N121,5)</f>
        <v>0</v>
      </c>
      <c r="P121" s="225">
        <v>0</v>
      </c>
      <c r="Q121" s="225">
        <f>ROUND(E121*P121,5)</f>
        <v>0</v>
      </c>
      <c r="R121" s="225"/>
      <c r="S121" s="225"/>
      <c r="T121" s="226">
        <v>1.548</v>
      </c>
      <c r="U121" s="225">
        <f>ROUND(E121*T121,2)</f>
        <v>83.51</v>
      </c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215" t="s">
        <v>122</v>
      </c>
      <c r="AF121" s="215"/>
      <c r="AG121" s="215"/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ht="22.5" outlineLevel="1" x14ac:dyDescent="0.2">
      <c r="A122" s="216"/>
      <c r="B122" s="223"/>
      <c r="C122" s="271" t="s">
        <v>279</v>
      </c>
      <c r="D122" s="227"/>
      <c r="E122" s="233">
        <v>26.7515</v>
      </c>
      <c r="F122" s="238"/>
      <c r="G122" s="238"/>
      <c r="H122" s="238"/>
      <c r="I122" s="238"/>
      <c r="J122" s="238"/>
      <c r="K122" s="238"/>
      <c r="L122" s="238"/>
      <c r="M122" s="238"/>
      <c r="N122" s="225"/>
      <c r="O122" s="225"/>
      <c r="P122" s="225"/>
      <c r="Q122" s="225"/>
      <c r="R122" s="225"/>
      <c r="S122" s="225"/>
      <c r="T122" s="226"/>
      <c r="U122" s="22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 t="s">
        <v>146</v>
      </c>
      <c r="AF122" s="215">
        <v>0</v>
      </c>
      <c r="AG122" s="215"/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ht="22.5" outlineLevel="1" x14ac:dyDescent="0.2">
      <c r="A123" s="216"/>
      <c r="B123" s="223"/>
      <c r="C123" s="271" t="s">
        <v>280</v>
      </c>
      <c r="D123" s="227"/>
      <c r="E123" s="233">
        <v>14.318199999999999</v>
      </c>
      <c r="F123" s="238"/>
      <c r="G123" s="238"/>
      <c r="H123" s="238"/>
      <c r="I123" s="238"/>
      <c r="J123" s="238"/>
      <c r="K123" s="238"/>
      <c r="L123" s="238"/>
      <c r="M123" s="238"/>
      <c r="N123" s="225"/>
      <c r="O123" s="225"/>
      <c r="P123" s="225"/>
      <c r="Q123" s="225"/>
      <c r="R123" s="225"/>
      <c r="S123" s="225"/>
      <c r="T123" s="226"/>
      <c r="U123" s="225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 t="s">
        <v>146</v>
      </c>
      <c r="AF123" s="215">
        <v>0</v>
      </c>
      <c r="AG123" s="215"/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16"/>
      <c r="B124" s="223"/>
      <c r="C124" s="271" t="s">
        <v>281</v>
      </c>
      <c r="D124" s="227"/>
      <c r="E124" s="233">
        <v>12.876899999999999</v>
      </c>
      <c r="F124" s="238"/>
      <c r="G124" s="238"/>
      <c r="H124" s="238"/>
      <c r="I124" s="238"/>
      <c r="J124" s="238"/>
      <c r="K124" s="238"/>
      <c r="L124" s="238"/>
      <c r="M124" s="238"/>
      <c r="N124" s="225"/>
      <c r="O124" s="225"/>
      <c r="P124" s="225"/>
      <c r="Q124" s="225"/>
      <c r="R124" s="225"/>
      <c r="S124" s="225"/>
      <c r="T124" s="226"/>
      <c r="U124" s="225"/>
      <c r="V124" s="215"/>
      <c r="W124" s="215"/>
      <c r="X124" s="215"/>
      <c r="Y124" s="215"/>
      <c r="Z124" s="215"/>
      <c r="AA124" s="215"/>
      <c r="AB124" s="215"/>
      <c r="AC124" s="215"/>
      <c r="AD124" s="215"/>
      <c r="AE124" s="215" t="s">
        <v>146</v>
      </c>
      <c r="AF124" s="215">
        <v>0</v>
      </c>
      <c r="AG124" s="215"/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16"/>
      <c r="B125" s="223"/>
      <c r="C125" s="271" t="s">
        <v>276</v>
      </c>
      <c r="D125" s="227"/>
      <c r="E125" s="233"/>
      <c r="F125" s="238"/>
      <c r="G125" s="238"/>
      <c r="H125" s="238"/>
      <c r="I125" s="238"/>
      <c r="J125" s="238"/>
      <c r="K125" s="238"/>
      <c r="L125" s="238"/>
      <c r="M125" s="238"/>
      <c r="N125" s="225"/>
      <c r="O125" s="225"/>
      <c r="P125" s="225"/>
      <c r="Q125" s="225"/>
      <c r="R125" s="225"/>
      <c r="S125" s="225"/>
      <c r="T125" s="226"/>
      <c r="U125" s="225"/>
      <c r="V125" s="215"/>
      <c r="W125" s="215"/>
      <c r="X125" s="215"/>
      <c r="Y125" s="215"/>
      <c r="Z125" s="215"/>
      <c r="AA125" s="215"/>
      <c r="AB125" s="215"/>
      <c r="AC125" s="215"/>
      <c r="AD125" s="215"/>
      <c r="AE125" s="215" t="s">
        <v>146</v>
      </c>
      <c r="AF125" s="215">
        <v>0</v>
      </c>
      <c r="AG125" s="215"/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ht="22.5" outlineLevel="1" x14ac:dyDescent="0.2">
      <c r="A126" s="216">
        <v>50</v>
      </c>
      <c r="B126" s="223" t="s">
        <v>285</v>
      </c>
      <c r="C126" s="270" t="s">
        <v>286</v>
      </c>
      <c r="D126" s="225" t="s">
        <v>121</v>
      </c>
      <c r="E126" s="232">
        <v>12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21</v>
      </c>
      <c r="M126" s="238">
        <f>G126*(1+L126/100)</f>
        <v>0</v>
      </c>
      <c r="N126" s="225">
        <v>0</v>
      </c>
      <c r="O126" s="225">
        <f>ROUND(E126*N126,5)</f>
        <v>0</v>
      </c>
      <c r="P126" s="225">
        <v>0</v>
      </c>
      <c r="Q126" s="225">
        <f>ROUND(E126*P126,5)</f>
        <v>0</v>
      </c>
      <c r="R126" s="225"/>
      <c r="S126" s="225"/>
      <c r="T126" s="226">
        <v>0.23</v>
      </c>
      <c r="U126" s="225">
        <f>ROUND(E126*T126,2)</f>
        <v>2.76</v>
      </c>
      <c r="V126" s="215"/>
      <c r="W126" s="215"/>
      <c r="X126" s="215"/>
      <c r="Y126" s="215"/>
      <c r="Z126" s="215"/>
      <c r="AA126" s="215"/>
      <c r="AB126" s="215"/>
      <c r="AC126" s="215"/>
      <c r="AD126" s="215"/>
      <c r="AE126" s="215" t="s">
        <v>122</v>
      </c>
      <c r="AF126" s="215"/>
      <c r="AG126" s="215"/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16"/>
      <c r="B127" s="223"/>
      <c r="C127" s="271" t="s">
        <v>287</v>
      </c>
      <c r="D127" s="227"/>
      <c r="E127" s="233">
        <v>12</v>
      </c>
      <c r="F127" s="238"/>
      <c r="G127" s="238"/>
      <c r="H127" s="238"/>
      <c r="I127" s="238"/>
      <c r="J127" s="238"/>
      <c r="K127" s="238"/>
      <c r="L127" s="238"/>
      <c r="M127" s="238"/>
      <c r="N127" s="225"/>
      <c r="O127" s="225"/>
      <c r="P127" s="225"/>
      <c r="Q127" s="225"/>
      <c r="R127" s="225"/>
      <c r="S127" s="225"/>
      <c r="T127" s="226"/>
      <c r="U127" s="225"/>
      <c r="V127" s="215"/>
      <c r="W127" s="215"/>
      <c r="X127" s="215"/>
      <c r="Y127" s="215"/>
      <c r="Z127" s="215"/>
      <c r="AA127" s="215"/>
      <c r="AB127" s="215"/>
      <c r="AC127" s="215"/>
      <c r="AD127" s="215"/>
      <c r="AE127" s="215" t="s">
        <v>146</v>
      </c>
      <c r="AF127" s="215">
        <v>0</v>
      </c>
      <c r="AG127" s="215"/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">
      <c r="A128" s="216">
        <v>51</v>
      </c>
      <c r="B128" s="223" t="s">
        <v>288</v>
      </c>
      <c r="C128" s="270" t="s">
        <v>289</v>
      </c>
      <c r="D128" s="225" t="s">
        <v>121</v>
      </c>
      <c r="E128" s="232">
        <v>12</v>
      </c>
      <c r="F128" s="237"/>
      <c r="G128" s="238">
        <f>ROUND(E128*F128,2)</f>
        <v>0</v>
      </c>
      <c r="H128" s="237"/>
      <c r="I128" s="238">
        <f>ROUND(E128*H128,2)</f>
        <v>0</v>
      </c>
      <c r="J128" s="237"/>
      <c r="K128" s="238">
        <f>ROUND(E128*J128,2)</f>
        <v>0</v>
      </c>
      <c r="L128" s="238">
        <v>21</v>
      </c>
      <c r="M128" s="238">
        <f>G128*(1+L128/100)</f>
        <v>0</v>
      </c>
      <c r="N128" s="225">
        <v>0</v>
      </c>
      <c r="O128" s="225">
        <f>ROUND(E128*N128,5)</f>
        <v>0</v>
      </c>
      <c r="P128" s="225">
        <v>0</v>
      </c>
      <c r="Q128" s="225">
        <f>ROUND(E128*P128,5)</f>
        <v>0</v>
      </c>
      <c r="R128" s="225"/>
      <c r="S128" s="225"/>
      <c r="T128" s="226">
        <v>0.64680000000000004</v>
      </c>
      <c r="U128" s="225">
        <f>ROUND(E128*T128,2)</f>
        <v>7.76</v>
      </c>
      <c r="V128" s="215"/>
      <c r="W128" s="215"/>
      <c r="X128" s="215"/>
      <c r="Y128" s="215"/>
      <c r="Z128" s="215"/>
      <c r="AA128" s="215"/>
      <c r="AB128" s="215"/>
      <c r="AC128" s="215"/>
      <c r="AD128" s="215"/>
      <c r="AE128" s="215" t="s">
        <v>122</v>
      </c>
      <c r="AF128" s="215"/>
      <c r="AG128" s="215"/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ht="22.5" outlineLevel="1" x14ac:dyDescent="0.2">
      <c r="A129" s="216">
        <v>52</v>
      </c>
      <c r="B129" s="223" t="s">
        <v>192</v>
      </c>
      <c r="C129" s="270" t="s">
        <v>193</v>
      </c>
      <c r="D129" s="225" t="s">
        <v>121</v>
      </c>
      <c r="E129" s="232">
        <v>196.33029999999999</v>
      </c>
      <c r="F129" s="237"/>
      <c r="G129" s="238">
        <f>ROUND(E129*F129,2)</f>
        <v>0</v>
      </c>
      <c r="H129" s="237"/>
      <c r="I129" s="238">
        <f>ROUND(E129*H129,2)</f>
        <v>0</v>
      </c>
      <c r="J129" s="237"/>
      <c r="K129" s="238">
        <f>ROUND(E129*J129,2)</f>
        <v>0</v>
      </c>
      <c r="L129" s="238">
        <v>21</v>
      </c>
      <c r="M129" s="238">
        <f>G129*(1+L129/100)</f>
        <v>0</v>
      </c>
      <c r="N129" s="225">
        <v>0</v>
      </c>
      <c r="O129" s="225">
        <f>ROUND(E129*N129,5)</f>
        <v>0</v>
      </c>
      <c r="P129" s="225">
        <v>0</v>
      </c>
      <c r="Q129" s="225">
        <f>ROUND(E129*P129,5)</f>
        <v>0</v>
      </c>
      <c r="R129" s="225"/>
      <c r="S129" s="225"/>
      <c r="T129" s="226">
        <v>1.0999999999999999E-2</v>
      </c>
      <c r="U129" s="225">
        <f>ROUND(E129*T129,2)</f>
        <v>2.16</v>
      </c>
      <c r="V129" s="215"/>
      <c r="W129" s="215"/>
      <c r="X129" s="215"/>
      <c r="Y129" s="215"/>
      <c r="Z129" s="215"/>
      <c r="AA129" s="215"/>
      <c r="AB129" s="215"/>
      <c r="AC129" s="215"/>
      <c r="AD129" s="215"/>
      <c r="AE129" s="215" t="s">
        <v>122</v>
      </c>
      <c r="AF129" s="215"/>
      <c r="AG129" s="215"/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">
      <c r="A130" s="216"/>
      <c r="B130" s="223"/>
      <c r="C130" s="271" t="s">
        <v>290</v>
      </c>
      <c r="D130" s="227"/>
      <c r="E130" s="233">
        <v>130.3837</v>
      </c>
      <c r="F130" s="238"/>
      <c r="G130" s="238"/>
      <c r="H130" s="238"/>
      <c r="I130" s="238"/>
      <c r="J130" s="238"/>
      <c r="K130" s="238"/>
      <c r="L130" s="238"/>
      <c r="M130" s="238"/>
      <c r="N130" s="225"/>
      <c r="O130" s="225"/>
      <c r="P130" s="225"/>
      <c r="Q130" s="225"/>
      <c r="R130" s="225"/>
      <c r="S130" s="225"/>
      <c r="T130" s="226"/>
      <c r="U130" s="225"/>
      <c r="V130" s="215"/>
      <c r="W130" s="215"/>
      <c r="X130" s="215"/>
      <c r="Y130" s="215"/>
      <c r="Z130" s="215"/>
      <c r="AA130" s="215"/>
      <c r="AB130" s="215"/>
      <c r="AC130" s="215"/>
      <c r="AD130" s="215"/>
      <c r="AE130" s="215" t="s">
        <v>146</v>
      </c>
      <c r="AF130" s="215">
        <v>0</v>
      </c>
      <c r="AG130" s="215"/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">
      <c r="A131" s="216"/>
      <c r="B131" s="223"/>
      <c r="C131" s="271" t="s">
        <v>291</v>
      </c>
      <c r="D131" s="227"/>
      <c r="E131" s="233">
        <v>53.946599999999997</v>
      </c>
      <c r="F131" s="238"/>
      <c r="G131" s="238"/>
      <c r="H131" s="238"/>
      <c r="I131" s="238"/>
      <c r="J131" s="238"/>
      <c r="K131" s="238"/>
      <c r="L131" s="238"/>
      <c r="M131" s="238"/>
      <c r="N131" s="225"/>
      <c r="O131" s="225"/>
      <c r="P131" s="225"/>
      <c r="Q131" s="225"/>
      <c r="R131" s="225"/>
      <c r="S131" s="225"/>
      <c r="T131" s="226"/>
      <c r="U131" s="225"/>
      <c r="V131" s="215"/>
      <c r="W131" s="215"/>
      <c r="X131" s="215"/>
      <c r="Y131" s="215"/>
      <c r="Z131" s="215"/>
      <c r="AA131" s="215"/>
      <c r="AB131" s="215"/>
      <c r="AC131" s="215"/>
      <c r="AD131" s="215"/>
      <c r="AE131" s="215" t="s">
        <v>146</v>
      </c>
      <c r="AF131" s="215">
        <v>0</v>
      </c>
      <c r="AG131" s="215"/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">
      <c r="A132" s="216"/>
      <c r="B132" s="223"/>
      <c r="C132" s="271" t="s">
        <v>292</v>
      </c>
      <c r="D132" s="227"/>
      <c r="E132" s="233">
        <v>12</v>
      </c>
      <c r="F132" s="238"/>
      <c r="G132" s="238"/>
      <c r="H132" s="238"/>
      <c r="I132" s="238"/>
      <c r="J132" s="238"/>
      <c r="K132" s="238"/>
      <c r="L132" s="238"/>
      <c r="M132" s="238"/>
      <c r="N132" s="225"/>
      <c r="O132" s="225"/>
      <c r="P132" s="225"/>
      <c r="Q132" s="225"/>
      <c r="R132" s="225"/>
      <c r="S132" s="225"/>
      <c r="T132" s="226"/>
      <c r="U132" s="225"/>
      <c r="V132" s="215"/>
      <c r="W132" s="215"/>
      <c r="X132" s="215"/>
      <c r="Y132" s="215"/>
      <c r="Z132" s="215"/>
      <c r="AA132" s="215"/>
      <c r="AB132" s="215"/>
      <c r="AC132" s="215"/>
      <c r="AD132" s="215"/>
      <c r="AE132" s="215" t="s">
        <v>146</v>
      </c>
      <c r="AF132" s="215">
        <v>0</v>
      </c>
      <c r="AG132" s="215"/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">
      <c r="A133" s="216">
        <v>53</v>
      </c>
      <c r="B133" s="223" t="s">
        <v>195</v>
      </c>
      <c r="C133" s="270" t="s">
        <v>196</v>
      </c>
      <c r="D133" s="225" t="s">
        <v>121</v>
      </c>
      <c r="E133" s="232">
        <v>981.65150000000006</v>
      </c>
      <c r="F133" s="237"/>
      <c r="G133" s="238">
        <f>ROUND(E133*F133,2)</f>
        <v>0</v>
      </c>
      <c r="H133" s="237"/>
      <c r="I133" s="238">
        <f>ROUND(E133*H133,2)</f>
        <v>0</v>
      </c>
      <c r="J133" s="237"/>
      <c r="K133" s="238">
        <f>ROUND(E133*J133,2)</f>
        <v>0</v>
      </c>
      <c r="L133" s="238">
        <v>21</v>
      </c>
      <c r="M133" s="238">
        <f>G133*(1+L133/100)</f>
        <v>0</v>
      </c>
      <c r="N133" s="225">
        <v>0</v>
      </c>
      <c r="O133" s="225">
        <f>ROUND(E133*N133,5)</f>
        <v>0</v>
      </c>
      <c r="P133" s="225">
        <v>0</v>
      </c>
      <c r="Q133" s="225">
        <f>ROUND(E133*P133,5)</f>
        <v>0</v>
      </c>
      <c r="R133" s="225"/>
      <c r="S133" s="225"/>
      <c r="T133" s="226">
        <v>0</v>
      </c>
      <c r="U133" s="225">
        <f>ROUND(E133*T133,2)</f>
        <v>0</v>
      </c>
      <c r="V133" s="215"/>
      <c r="W133" s="215"/>
      <c r="X133" s="215"/>
      <c r="Y133" s="215"/>
      <c r="Z133" s="215"/>
      <c r="AA133" s="215"/>
      <c r="AB133" s="215"/>
      <c r="AC133" s="215"/>
      <c r="AD133" s="215"/>
      <c r="AE133" s="215" t="s">
        <v>122</v>
      </c>
      <c r="AF133" s="215"/>
      <c r="AG133" s="215"/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">
      <c r="A134" s="216"/>
      <c r="B134" s="223"/>
      <c r="C134" s="271" t="s">
        <v>293</v>
      </c>
      <c r="D134" s="227"/>
      <c r="E134" s="233">
        <v>981.65150000000006</v>
      </c>
      <c r="F134" s="238"/>
      <c r="G134" s="238"/>
      <c r="H134" s="238"/>
      <c r="I134" s="238"/>
      <c r="J134" s="238"/>
      <c r="K134" s="238"/>
      <c r="L134" s="238"/>
      <c r="M134" s="238"/>
      <c r="N134" s="225"/>
      <c r="O134" s="225"/>
      <c r="P134" s="225"/>
      <c r="Q134" s="225"/>
      <c r="R134" s="225"/>
      <c r="S134" s="225"/>
      <c r="T134" s="226"/>
      <c r="U134" s="225"/>
      <c r="V134" s="215"/>
      <c r="W134" s="215"/>
      <c r="X134" s="215"/>
      <c r="Y134" s="215"/>
      <c r="Z134" s="215"/>
      <c r="AA134" s="215"/>
      <c r="AB134" s="215"/>
      <c r="AC134" s="215"/>
      <c r="AD134" s="215"/>
      <c r="AE134" s="215" t="s">
        <v>146</v>
      </c>
      <c r="AF134" s="215">
        <v>0</v>
      </c>
      <c r="AG134" s="215"/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">
      <c r="A135" s="216">
        <v>54</v>
      </c>
      <c r="B135" s="223" t="s">
        <v>203</v>
      </c>
      <c r="C135" s="270" t="s">
        <v>204</v>
      </c>
      <c r="D135" s="225" t="s">
        <v>121</v>
      </c>
      <c r="E135" s="232">
        <v>196.33029999999999</v>
      </c>
      <c r="F135" s="237"/>
      <c r="G135" s="238">
        <f>ROUND(E135*F135,2)</f>
        <v>0</v>
      </c>
      <c r="H135" s="237"/>
      <c r="I135" s="238">
        <f>ROUND(E135*H135,2)</f>
        <v>0</v>
      </c>
      <c r="J135" s="237"/>
      <c r="K135" s="238">
        <f>ROUND(E135*J135,2)</f>
        <v>0</v>
      </c>
      <c r="L135" s="238">
        <v>21</v>
      </c>
      <c r="M135" s="238">
        <f>G135*(1+L135/100)</f>
        <v>0</v>
      </c>
      <c r="N135" s="225">
        <v>0</v>
      </c>
      <c r="O135" s="225">
        <f>ROUND(E135*N135,5)</f>
        <v>0</v>
      </c>
      <c r="P135" s="225">
        <v>0</v>
      </c>
      <c r="Q135" s="225">
        <f>ROUND(E135*P135,5)</f>
        <v>0</v>
      </c>
      <c r="R135" s="225"/>
      <c r="S135" s="225"/>
      <c r="T135" s="226">
        <v>8.9999999999999993E-3</v>
      </c>
      <c r="U135" s="225">
        <f>ROUND(E135*T135,2)</f>
        <v>1.77</v>
      </c>
      <c r="V135" s="215"/>
      <c r="W135" s="215"/>
      <c r="X135" s="215"/>
      <c r="Y135" s="215"/>
      <c r="Z135" s="215"/>
      <c r="AA135" s="215"/>
      <c r="AB135" s="215"/>
      <c r="AC135" s="215"/>
      <c r="AD135" s="215"/>
      <c r="AE135" s="215" t="s">
        <v>122</v>
      </c>
      <c r="AF135" s="215"/>
      <c r="AG135" s="215"/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">
      <c r="A136" s="216">
        <v>55</v>
      </c>
      <c r="B136" s="223" t="s">
        <v>206</v>
      </c>
      <c r="C136" s="270" t="s">
        <v>207</v>
      </c>
      <c r="D136" s="225" t="s">
        <v>121</v>
      </c>
      <c r="E136" s="232">
        <v>196.33029999999999</v>
      </c>
      <c r="F136" s="237"/>
      <c r="G136" s="238">
        <f>ROUND(E136*F136,2)</f>
        <v>0</v>
      </c>
      <c r="H136" s="237"/>
      <c r="I136" s="238">
        <f>ROUND(E136*H136,2)</f>
        <v>0</v>
      </c>
      <c r="J136" s="237"/>
      <c r="K136" s="238">
        <f>ROUND(E136*J136,2)</f>
        <v>0</v>
      </c>
      <c r="L136" s="238">
        <v>21</v>
      </c>
      <c r="M136" s="238">
        <f>G136*(1+L136/100)</f>
        <v>0</v>
      </c>
      <c r="N136" s="225">
        <v>0</v>
      </c>
      <c r="O136" s="225">
        <f>ROUND(E136*N136,5)</f>
        <v>0</v>
      </c>
      <c r="P136" s="225">
        <v>0</v>
      </c>
      <c r="Q136" s="225">
        <f>ROUND(E136*P136,5)</f>
        <v>0</v>
      </c>
      <c r="R136" s="225"/>
      <c r="S136" s="225"/>
      <c r="T136" s="226">
        <v>0</v>
      </c>
      <c r="U136" s="225">
        <f>ROUND(E136*T136,2)</f>
        <v>0</v>
      </c>
      <c r="V136" s="215"/>
      <c r="W136" s="215"/>
      <c r="X136" s="215"/>
      <c r="Y136" s="215"/>
      <c r="Z136" s="215"/>
      <c r="AA136" s="215"/>
      <c r="AB136" s="215"/>
      <c r="AC136" s="215"/>
      <c r="AD136" s="215"/>
      <c r="AE136" s="215" t="s">
        <v>122</v>
      </c>
      <c r="AF136" s="215"/>
      <c r="AG136" s="215"/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ht="22.5" outlineLevel="1" x14ac:dyDescent="0.2">
      <c r="A137" s="216">
        <v>56</v>
      </c>
      <c r="B137" s="223" t="s">
        <v>294</v>
      </c>
      <c r="C137" s="270" t="s">
        <v>295</v>
      </c>
      <c r="D137" s="225" t="s">
        <v>121</v>
      </c>
      <c r="E137" s="232">
        <v>4.2290999999999999</v>
      </c>
      <c r="F137" s="237"/>
      <c r="G137" s="238">
        <f>ROUND(E137*F137,2)</f>
        <v>0</v>
      </c>
      <c r="H137" s="237"/>
      <c r="I137" s="238">
        <f>ROUND(E137*H137,2)</f>
        <v>0</v>
      </c>
      <c r="J137" s="237"/>
      <c r="K137" s="238">
        <f>ROUND(E137*J137,2)</f>
        <v>0</v>
      </c>
      <c r="L137" s="238">
        <v>21</v>
      </c>
      <c r="M137" s="238">
        <f>G137*(1+L137/100)</f>
        <v>0</v>
      </c>
      <c r="N137" s="225">
        <v>0</v>
      </c>
      <c r="O137" s="225">
        <f>ROUND(E137*N137,5)</f>
        <v>0</v>
      </c>
      <c r="P137" s="225">
        <v>0</v>
      </c>
      <c r="Q137" s="225">
        <f>ROUND(E137*P137,5)</f>
        <v>0</v>
      </c>
      <c r="R137" s="225"/>
      <c r="S137" s="225"/>
      <c r="T137" s="226">
        <v>8.5999999999999993E-2</v>
      </c>
      <c r="U137" s="225">
        <f>ROUND(E137*T137,2)</f>
        <v>0.36</v>
      </c>
      <c r="V137" s="215"/>
      <c r="W137" s="215"/>
      <c r="X137" s="215"/>
      <c r="Y137" s="215"/>
      <c r="Z137" s="215"/>
      <c r="AA137" s="215"/>
      <c r="AB137" s="215"/>
      <c r="AC137" s="215"/>
      <c r="AD137" s="215"/>
      <c r="AE137" s="215" t="s">
        <v>122</v>
      </c>
      <c r="AF137" s="215"/>
      <c r="AG137" s="215"/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">
      <c r="A138" s="216"/>
      <c r="B138" s="223"/>
      <c r="C138" s="271" t="s">
        <v>296</v>
      </c>
      <c r="D138" s="227"/>
      <c r="E138" s="233">
        <v>4.2290999999999999</v>
      </c>
      <c r="F138" s="238"/>
      <c r="G138" s="238"/>
      <c r="H138" s="238"/>
      <c r="I138" s="238"/>
      <c r="J138" s="238"/>
      <c r="K138" s="238"/>
      <c r="L138" s="238"/>
      <c r="M138" s="238"/>
      <c r="N138" s="225"/>
      <c r="O138" s="225"/>
      <c r="P138" s="225"/>
      <c r="Q138" s="225"/>
      <c r="R138" s="225"/>
      <c r="S138" s="225"/>
      <c r="T138" s="226"/>
      <c r="U138" s="225"/>
      <c r="V138" s="215"/>
      <c r="W138" s="215"/>
      <c r="X138" s="215"/>
      <c r="Y138" s="215"/>
      <c r="Z138" s="215"/>
      <c r="AA138" s="215"/>
      <c r="AB138" s="215"/>
      <c r="AC138" s="215"/>
      <c r="AD138" s="215"/>
      <c r="AE138" s="215" t="s">
        <v>146</v>
      </c>
      <c r="AF138" s="215">
        <v>0</v>
      </c>
      <c r="AG138" s="215"/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">
      <c r="A139" s="216">
        <v>57</v>
      </c>
      <c r="B139" s="223" t="s">
        <v>297</v>
      </c>
      <c r="C139" s="270" t="s">
        <v>298</v>
      </c>
      <c r="D139" s="225" t="s">
        <v>129</v>
      </c>
      <c r="E139" s="232">
        <v>20.47</v>
      </c>
      <c r="F139" s="237"/>
      <c r="G139" s="238">
        <f>ROUND(E139*F139,2)</f>
        <v>0</v>
      </c>
      <c r="H139" s="237"/>
      <c r="I139" s="238">
        <f>ROUND(E139*H139,2)</f>
        <v>0</v>
      </c>
      <c r="J139" s="237"/>
      <c r="K139" s="238">
        <f>ROUND(E139*J139,2)</f>
        <v>0</v>
      </c>
      <c r="L139" s="238">
        <v>21</v>
      </c>
      <c r="M139" s="238">
        <f>G139*(1+L139/100)</f>
        <v>0</v>
      </c>
      <c r="N139" s="225">
        <v>0</v>
      </c>
      <c r="O139" s="225">
        <f>ROUND(E139*N139,5)</f>
        <v>0</v>
      </c>
      <c r="P139" s="225">
        <v>0.40799999999999997</v>
      </c>
      <c r="Q139" s="225">
        <f>ROUND(E139*P139,5)</f>
        <v>8.3517600000000005</v>
      </c>
      <c r="R139" s="225"/>
      <c r="S139" s="225"/>
      <c r="T139" s="226">
        <v>6.2E-2</v>
      </c>
      <c r="U139" s="225">
        <f>ROUND(E139*T139,2)</f>
        <v>1.27</v>
      </c>
      <c r="V139" s="215"/>
      <c r="W139" s="215"/>
      <c r="X139" s="215"/>
      <c r="Y139" s="215"/>
      <c r="Z139" s="215"/>
      <c r="AA139" s="215"/>
      <c r="AB139" s="215"/>
      <c r="AC139" s="215"/>
      <c r="AD139" s="215"/>
      <c r="AE139" s="215" t="s">
        <v>122</v>
      </c>
      <c r="AF139" s="215"/>
      <c r="AG139" s="215"/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">
      <c r="A140" s="216">
        <v>58</v>
      </c>
      <c r="B140" s="223" t="s">
        <v>299</v>
      </c>
      <c r="C140" s="270" t="s">
        <v>300</v>
      </c>
      <c r="D140" s="225" t="s">
        <v>129</v>
      </c>
      <c r="E140" s="232">
        <v>68.176500000000004</v>
      </c>
      <c r="F140" s="237"/>
      <c r="G140" s="238">
        <f>ROUND(E140*F140,2)</f>
        <v>0</v>
      </c>
      <c r="H140" s="237"/>
      <c r="I140" s="238">
        <f>ROUND(E140*H140,2)</f>
        <v>0</v>
      </c>
      <c r="J140" s="237"/>
      <c r="K140" s="238">
        <f>ROUND(E140*J140,2)</f>
        <v>0</v>
      </c>
      <c r="L140" s="238">
        <v>21</v>
      </c>
      <c r="M140" s="238">
        <f>G140*(1+L140/100)</f>
        <v>0</v>
      </c>
      <c r="N140" s="225">
        <v>0</v>
      </c>
      <c r="O140" s="225">
        <f>ROUND(E140*N140,5)</f>
        <v>0</v>
      </c>
      <c r="P140" s="225">
        <v>0</v>
      </c>
      <c r="Q140" s="225">
        <f>ROUND(E140*P140,5)</f>
        <v>0</v>
      </c>
      <c r="R140" s="225"/>
      <c r="S140" s="225"/>
      <c r="T140" s="226">
        <v>0.17199999999999999</v>
      </c>
      <c r="U140" s="225">
        <f>ROUND(E140*T140,2)</f>
        <v>11.73</v>
      </c>
      <c r="V140" s="215"/>
      <c r="W140" s="215"/>
      <c r="X140" s="215"/>
      <c r="Y140" s="215"/>
      <c r="Z140" s="215"/>
      <c r="AA140" s="215"/>
      <c r="AB140" s="215"/>
      <c r="AC140" s="215"/>
      <c r="AD140" s="215"/>
      <c r="AE140" s="215" t="s">
        <v>122</v>
      </c>
      <c r="AF140" s="215"/>
      <c r="AG140" s="215"/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">
      <c r="A141" s="216"/>
      <c r="B141" s="223"/>
      <c r="C141" s="271" t="s">
        <v>301</v>
      </c>
      <c r="D141" s="227"/>
      <c r="E141" s="233">
        <v>58.176499999999997</v>
      </c>
      <c r="F141" s="238"/>
      <c r="G141" s="238"/>
      <c r="H141" s="238"/>
      <c r="I141" s="238"/>
      <c r="J141" s="238"/>
      <c r="K141" s="238"/>
      <c r="L141" s="238"/>
      <c r="M141" s="238"/>
      <c r="N141" s="225"/>
      <c r="O141" s="225"/>
      <c r="P141" s="225"/>
      <c r="Q141" s="225"/>
      <c r="R141" s="225"/>
      <c r="S141" s="225"/>
      <c r="T141" s="226"/>
      <c r="U141" s="225"/>
      <c r="V141" s="215"/>
      <c r="W141" s="215"/>
      <c r="X141" s="215"/>
      <c r="Y141" s="215"/>
      <c r="Z141" s="215"/>
      <c r="AA141" s="215"/>
      <c r="AB141" s="215"/>
      <c r="AC141" s="215"/>
      <c r="AD141" s="215"/>
      <c r="AE141" s="215" t="s">
        <v>146</v>
      </c>
      <c r="AF141" s="215">
        <v>0</v>
      </c>
      <c r="AG141" s="215"/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">
      <c r="A142" s="216"/>
      <c r="B142" s="223"/>
      <c r="C142" s="271" t="s">
        <v>302</v>
      </c>
      <c r="D142" s="227"/>
      <c r="E142" s="233">
        <v>10</v>
      </c>
      <c r="F142" s="238"/>
      <c r="G142" s="238"/>
      <c r="H142" s="238"/>
      <c r="I142" s="238"/>
      <c r="J142" s="238"/>
      <c r="K142" s="238"/>
      <c r="L142" s="238"/>
      <c r="M142" s="238"/>
      <c r="N142" s="225"/>
      <c r="O142" s="225"/>
      <c r="P142" s="225"/>
      <c r="Q142" s="225"/>
      <c r="R142" s="225"/>
      <c r="S142" s="225"/>
      <c r="T142" s="226"/>
      <c r="U142" s="225"/>
      <c r="V142" s="215"/>
      <c r="W142" s="215"/>
      <c r="X142" s="215"/>
      <c r="Y142" s="215"/>
      <c r="Z142" s="215"/>
      <c r="AA142" s="215"/>
      <c r="AB142" s="215"/>
      <c r="AC142" s="215"/>
      <c r="AD142" s="215"/>
      <c r="AE142" s="215" t="s">
        <v>146</v>
      </c>
      <c r="AF142" s="215">
        <v>0</v>
      </c>
      <c r="AG142" s="215"/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">
      <c r="A143" s="216">
        <v>59</v>
      </c>
      <c r="B143" s="223" t="s">
        <v>303</v>
      </c>
      <c r="C143" s="270" t="s">
        <v>304</v>
      </c>
      <c r="D143" s="225" t="s">
        <v>129</v>
      </c>
      <c r="E143" s="232">
        <v>68.176500000000004</v>
      </c>
      <c r="F143" s="237"/>
      <c r="G143" s="238">
        <f>ROUND(E143*F143,2)</f>
        <v>0</v>
      </c>
      <c r="H143" s="237"/>
      <c r="I143" s="238">
        <f>ROUND(E143*H143,2)</f>
        <v>0</v>
      </c>
      <c r="J143" s="237"/>
      <c r="K143" s="238">
        <f>ROUND(E143*J143,2)</f>
        <v>0</v>
      </c>
      <c r="L143" s="238">
        <v>21</v>
      </c>
      <c r="M143" s="238">
        <f>G143*(1+L143/100)</f>
        <v>0</v>
      </c>
      <c r="N143" s="225">
        <v>5.0000000000000002E-5</v>
      </c>
      <c r="O143" s="225">
        <f>ROUND(E143*N143,5)</f>
        <v>3.4099999999999998E-3</v>
      </c>
      <c r="P143" s="225">
        <v>0</v>
      </c>
      <c r="Q143" s="225">
        <f>ROUND(E143*P143,5)</f>
        <v>0</v>
      </c>
      <c r="R143" s="225"/>
      <c r="S143" s="225"/>
      <c r="T143" s="226">
        <v>0.03</v>
      </c>
      <c r="U143" s="225">
        <f>ROUND(E143*T143,2)</f>
        <v>2.0499999999999998</v>
      </c>
      <c r="V143" s="215"/>
      <c r="W143" s="215"/>
      <c r="X143" s="215"/>
      <c r="Y143" s="215"/>
      <c r="Z143" s="215"/>
      <c r="AA143" s="215"/>
      <c r="AB143" s="215"/>
      <c r="AC143" s="215"/>
      <c r="AD143" s="215"/>
      <c r="AE143" s="215" t="s">
        <v>122</v>
      </c>
      <c r="AF143" s="215"/>
      <c r="AG143" s="215"/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ht="22.5" outlineLevel="1" x14ac:dyDescent="0.2">
      <c r="A144" s="216">
        <v>60</v>
      </c>
      <c r="B144" s="223" t="s">
        <v>305</v>
      </c>
      <c r="C144" s="270" t="s">
        <v>306</v>
      </c>
      <c r="D144" s="225" t="s">
        <v>307</v>
      </c>
      <c r="E144" s="232">
        <v>4</v>
      </c>
      <c r="F144" s="237"/>
      <c r="G144" s="238">
        <f>ROUND(E144*F144,2)</f>
        <v>0</v>
      </c>
      <c r="H144" s="237"/>
      <c r="I144" s="238">
        <f>ROUND(E144*H144,2)</f>
        <v>0</v>
      </c>
      <c r="J144" s="237"/>
      <c r="K144" s="238">
        <f>ROUND(E144*J144,2)</f>
        <v>0</v>
      </c>
      <c r="L144" s="238">
        <v>21</v>
      </c>
      <c r="M144" s="238">
        <f>G144*(1+L144/100)</f>
        <v>0</v>
      </c>
      <c r="N144" s="225">
        <v>0</v>
      </c>
      <c r="O144" s="225">
        <f>ROUND(E144*N144,5)</f>
        <v>0</v>
      </c>
      <c r="P144" s="225">
        <v>0</v>
      </c>
      <c r="Q144" s="225">
        <f>ROUND(E144*P144,5)</f>
        <v>0</v>
      </c>
      <c r="R144" s="225"/>
      <c r="S144" s="225"/>
      <c r="T144" s="226">
        <v>0.28000000000000003</v>
      </c>
      <c r="U144" s="225">
        <f>ROUND(E144*T144,2)</f>
        <v>1.1200000000000001</v>
      </c>
      <c r="V144" s="215"/>
      <c r="W144" s="215"/>
      <c r="X144" s="215"/>
      <c r="Y144" s="215"/>
      <c r="Z144" s="215"/>
      <c r="AA144" s="215"/>
      <c r="AB144" s="215"/>
      <c r="AC144" s="215"/>
      <c r="AD144" s="215"/>
      <c r="AE144" s="215" t="s">
        <v>122</v>
      </c>
      <c r="AF144" s="215"/>
      <c r="AG144" s="215"/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">
      <c r="A145" s="216">
        <v>61</v>
      </c>
      <c r="B145" s="223" t="s">
        <v>308</v>
      </c>
      <c r="C145" s="270" t="s">
        <v>309</v>
      </c>
      <c r="D145" s="225" t="s">
        <v>307</v>
      </c>
      <c r="E145" s="232">
        <v>4</v>
      </c>
      <c r="F145" s="237"/>
      <c r="G145" s="238">
        <f>ROUND(E145*F145,2)</f>
        <v>0</v>
      </c>
      <c r="H145" s="237"/>
      <c r="I145" s="238">
        <f>ROUND(E145*H145,2)</f>
        <v>0</v>
      </c>
      <c r="J145" s="237"/>
      <c r="K145" s="238">
        <f>ROUND(E145*J145,2)</f>
        <v>0</v>
      </c>
      <c r="L145" s="238">
        <v>21</v>
      </c>
      <c r="M145" s="238">
        <f>G145*(1+L145/100)</f>
        <v>0</v>
      </c>
      <c r="N145" s="225">
        <v>5.0000000000000002E-5</v>
      </c>
      <c r="O145" s="225">
        <f>ROUND(E145*N145,5)</f>
        <v>2.0000000000000001E-4</v>
      </c>
      <c r="P145" s="225">
        <v>0</v>
      </c>
      <c r="Q145" s="225">
        <f>ROUND(E145*P145,5)</f>
        <v>0</v>
      </c>
      <c r="R145" s="225"/>
      <c r="S145" s="225"/>
      <c r="T145" s="226">
        <v>0.65900000000000003</v>
      </c>
      <c r="U145" s="225">
        <f>ROUND(E145*T145,2)</f>
        <v>2.64</v>
      </c>
      <c r="V145" s="215"/>
      <c r="W145" s="215"/>
      <c r="X145" s="215"/>
      <c r="Y145" s="215"/>
      <c r="Z145" s="215"/>
      <c r="AA145" s="215"/>
      <c r="AB145" s="215"/>
      <c r="AC145" s="215"/>
      <c r="AD145" s="215"/>
      <c r="AE145" s="215" t="s">
        <v>122</v>
      </c>
      <c r="AF145" s="215"/>
      <c r="AG145" s="215"/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 x14ac:dyDescent="0.2">
      <c r="A146" s="216">
        <v>62</v>
      </c>
      <c r="B146" s="223" t="s">
        <v>137</v>
      </c>
      <c r="C146" s="270" t="s">
        <v>138</v>
      </c>
      <c r="D146" s="225" t="s">
        <v>129</v>
      </c>
      <c r="E146" s="232">
        <v>125</v>
      </c>
      <c r="F146" s="237"/>
      <c r="G146" s="238">
        <f>ROUND(E146*F146,2)</f>
        <v>0</v>
      </c>
      <c r="H146" s="237"/>
      <c r="I146" s="238">
        <f>ROUND(E146*H146,2)</f>
        <v>0</v>
      </c>
      <c r="J146" s="237"/>
      <c r="K146" s="238">
        <f>ROUND(E146*J146,2)</f>
        <v>0</v>
      </c>
      <c r="L146" s="238">
        <v>21</v>
      </c>
      <c r="M146" s="238">
        <f>G146*(1+L146/100)</f>
        <v>0</v>
      </c>
      <c r="N146" s="225">
        <v>0</v>
      </c>
      <c r="O146" s="225">
        <f>ROUND(E146*N146,5)</f>
        <v>0</v>
      </c>
      <c r="P146" s="225">
        <v>0</v>
      </c>
      <c r="Q146" s="225">
        <f>ROUND(E146*P146,5)</f>
        <v>0</v>
      </c>
      <c r="R146" s="225"/>
      <c r="S146" s="225"/>
      <c r="T146" s="226">
        <v>0.13</v>
      </c>
      <c r="U146" s="225">
        <f>ROUND(E146*T146,2)</f>
        <v>16.25</v>
      </c>
      <c r="V146" s="215"/>
      <c r="W146" s="215"/>
      <c r="X146" s="215"/>
      <c r="Y146" s="215"/>
      <c r="Z146" s="215"/>
      <c r="AA146" s="215"/>
      <c r="AB146" s="215"/>
      <c r="AC146" s="215"/>
      <c r="AD146" s="215"/>
      <c r="AE146" s="215" t="s">
        <v>122</v>
      </c>
      <c r="AF146" s="215"/>
      <c r="AG146" s="215"/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 x14ac:dyDescent="0.2">
      <c r="A147" s="216">
        <v>63</v>
      </c>
      <c r="B147" s="223" t="s">
        <v>310</v>
      </c>
      <c r="C147" s="270" t="s">
        <v>311</v>
      </c>
      <c r="D147" s="225" t="s">
        <v>129</v>
      </c>
      <c r="E147" s="232">
        <v>224</v>
      </c>
      <c r="F147" s="237"/>
      <c r="G147" s="238">
        <f>ROUND(E147*F147,2)</f>
        <v>0</v>
      </c>
      <c r="H147" s="237"/>
      <c r="I147" s="238">
        <f>ROUND(E147*H147,2)</f>
        <v>0</v>
      </c>
      <c r="J147" s="237"/>
      <c r="K147" s="238">
        <f>ROUND(E147*J147,2)</f>
        <v>0</v>
      </c>
      <c r="L147" s="238">
        <v>21</v>
      </c>
      <c r="M147" s="238">
        <f>G147*(1+L147/100)</f>
        <v>0</v>
      </c>
      <c r="N147" s="225">
        <v>0</v>
      </c>
      <c r="O147" s="225">
        <f>ROUND(E147*N147,5)</f>
        <v>0</v>
      </c>
      <c r="P147" s="225">
        <v>0</v>
      </c>
      <c r="Q147" s="225">
        <f>ROUND(E147*P147,5)</f>
        <v>0</v>
      </c>
      <c r="R147" s="225"/>
      <c r="S147" s="225"/>
      <c r="T147" s="226">
        <v>0.19</v>
      </c>
      <c r="U147" s="225">
        <f>ROUND(E147*T147,2)</f>
        <v>42.56</v>
      </c>
      <c r="V147" s="215"/>
      <c r="W147" s="215"/>
      <c r="X147" s="215"/>
      <c r="Y147" s="215"/>
      <c r="Z147" s="215"/>
      <c r="AA147" s="215"/>
      <c r="AB147" s="215"/>
      <c r="AC147" s="215"/>
      <c r="AD147" s="215"/>
      <c r="AE147" s="215" t="s">
        <v>122</v>
      </c>
      <c r="AF147" s="215"/>
      <c r="AG147" s="215"/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">
      <c r="A148" s="216"/>
      <c r="B148" s="223"/>
      <c r="C148" s="271" t="s">
        <v>312</v>
      </c>
      <c r="D148" s="227"/>
      <c r="E148" s="233">
        <v>224</v>
      </c>
      <c r="F148" s="238"/>
      <c r="G148" s="238"/>
      <c r="H148" s="238"/>
      <c r="I148" s="238"/>
      <c r="J148" s="238"/>
      <c r="K148" s="238"/>
      <c r="L148" s="238"/>
      <c r="M148" s="238"/>
      <c r="N148" s="225"/>
      <c r="O148" s="225"/>
      <c r="P148" s="225"/>
      <c r="Q148" s="225"/>
      <c r="R148" s="225"/>
      <c r="S148" s="225"/>
      <c r="T148" s="226"/>
      <c r="U148" s="225"/>
      <c r="V148" s="215"/>
      <c r="W148" s="215"/>
      <c r="X148" s="215"/>
      <c r="Y148" s="215"/>
      <c r="Z148" s="215"/>
      <c r="AA148" s="215"/>
      <c r="AB148" s="215"/>
      <c r="AC148" s="215"/>
      <c r="AD148" s="215"/>
      <c r="AE148" s="215" t="s">
        <v>146</v>
      </c>
      <c r="AF148" s="215">
        <v>0</v>
      </c>
      <c r="AG148" s="215"/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">
      <c r="A149" s="216">
        <v>64</v>
      </c>
      <c r="B149" s="223" t="s">
        <v>313</v>
      </c>
      <c r="C149" s="270" t="s">
        <v>314</v>
      </c>
      <c r="D149" s="225" t="s">
        <v>129</v>
      </c>
      <c r="E149" s="232">
        <v>224</v>
      </c>
      <c r="F149" s="237"/>
      <c r="G149" s="238">
        <f>ROUND(E149*F149,2)</f>
        <v>0</v>
      </c>
      <c r="H149" s="237"/>
      <c r="I149" s="238">
        <f>ROUND(E149*H149,2)</f>
        <v>0</v>
      </c>
      <c r="J149" s="237"/>
      <c r="K149" s="238">
        <f>ROUND(E149*J149,2)</f>
        <v>0</v>
      </c>
      <c r="L149" s="238">
        <v>21</v>
      </c>
      <c r="M149" s="238">
        <f>G149*(1+L149/100)</f>
        <v>0</v>
      </c>
      <c r="N149" s="225">
        <v>0</v>
      </c>
      <c r="O149" s="225">
        <f>ROUND(E149*N149,5)</f>
        <v>0</v>
      </c>
      <c r="P149" s="225">
        <v>0</v>
      </c>
      <c r="Q149" s="225">
        <f>ROUND(E149*P149,5)</f>
        <v>0</v>
      </c>
      <c r="R149" s="225"/>
      <c r="S149" s="225"/>
      <c r="T149" s="226">
        <v>0.107</v>
      </c>
      <c r="U149" s="225">
        <f>ROUND(E149*T149,2)</f>
        <v>23.97</v>
      </c>
      <c r="V149" s="215"/>
      <c r="W149" s="215"/>
      <c r="X149" s="215"/>
      <c r="Y149" s="215"/>
      <c r="Z149" s="215"/>
      <c r="AA149" s="215"/>
      <c r="AB149" s="215"/>
      <c r="AC149" s="215"/>
      <c r="AD149" s="215"/>
      <c r="AE149" s="215" t="s">
        <v>122</v>
      </c>
      <c r="AF149" s="215"/>
      <c r="AG149" s="215"/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">
      <c r="A150" s="216">
        <v>65</v>
      </c>
      <c r="B150" s="223" t="s">
        <v>139</v>
      </c>
      <c r="C150" s="270" t="s">
        <v>140</v>
      </c>
      <c r="D150" s="225" t="s">
        <v>129</v>
      </c>
      <c r="E150" s="232">
        <v>125</v>
      </c>
      <c r="F150" s="237"/>
      <c r="G150" s="238">
        <f>ROUND(E150*F150,2)</f>
        <v>0</v>
      </c>
      <c r="H150" s="237"/>
      <c r="I150" s="238">
        <f>ROUND(E150*H150,2)</f>
        <v>0</v>
      </c>
      <c r="J150" s="237"/>
      <c r="K150" s="238">
        <f>ROUND(E150*J150,2)</f>
        <v>0</v>
      </c>
      <c r="L150" s="238">
        <v>21</v>
      </c>
      <c r="M150" s="238">
        <f>G150*(1+L150/100)</f>
        <v>0</v>
      </c>
      <c r="N150" s="225">
        <v>0</v>
      </c>
      <c r="O150" s="225">
        <f>ROUND(E150*N150,5)</f>
        <v>0</v>
      </c>
      <c r="P150" s="225">
        <v>0</v>
      </c>
      <c r="Q150" s="225">
        <f>ROUND(E150*P150,5)</f>
        <v>0</v>
      </c>
      <c r="R150" s="225"/>
      <c r="S150" s="225"/>
      <c r="T150" s="226">
        <v>0.06</v>
      </c>
      <c r="U150" s="225">
        <f>ROUND(E150*T150,2)</f>
        <v>7.5</v>
      </c>
      <c r="V150" s="215"/>
      <c r="W150" s="215"/>
      <c r="X150" s="215"/>
      <c r="Y150" s="215"/>
      <c r="Z150" s="215"/>
      <c r="AA150" s="215"/>
      <c r="AB150" s="215"/>
      <c r="AC150" s="215"/>
      <c r="AD150" s="215"/>
      <c r="AE150" s="215" t="s">
        <v>122</v>
      </c>
      <c r="AF150" s="215"/>
      <c r="AG150" s="215"/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 x14ac:dyDescent="0.2">
      <c r="A151" s="216">
        <v>66</v>
      </c>
      <c r="B151" s="223" t="s">
        <v>315</v>
      </c>
      <c r="C151" s="270" t="s">
        <v>316</v>
      </c>
      <c r="D151" s="225" t="s">
        <v>129</v>
      </c>
      <c r="E151" s="232">
        <v>224</v>
      </c>
      <c r="F151" s="237"/>
      <c r="G151" s="238">
        <f>ROUND(E151*F151,2)</f>
        <v>0</v>
      </c>
      <c r="H151" s="237"/>
      <c r="I151" s="238">
        <f>ROUND(E151*H151,2)</f>
        <v>0</v>
      </c>
      <c r="J151" s="237"/>
      <c r="K151" s="238">
        <f>ROUND(E151*J151,2)</f>
        <v>0</v>
      </c>
      <c r="L151" s="238">
        <v>21</v>
      </c>
      <c r="M151" s="238">
        <f>G151*(1+L151/100)</f>
        <v>0</v>
      </c>
      <c r="N151" s="225">
        <v>0</v>
      </c>
      <c r="O151" s="225">
        <f>ROUND(E151*N151,5)</f>
        <v>0</v>
      </c>
      <c r="P151" s="225">
        <v>0</v>
      </c>
      <c r="Q151" s="225">
        <f>ROUND(E151*P151,5)</f>
        <v>0</v>
      </c>
      <c r="R151" s="225"/>
      <c r="S151" s="225"/>
      <c r="T151" s="226">
        <v>7.2999999999999995E-2</v>
      </c>
      <c r="U151" s="225">
        <f>ROUND(E151*T151,2)</f>
        <v>16.350000000000001</v>
      </c>
      <c r="V151" s="215"/>
      <c r="W151" s="215"/>
      <c r="X151" s="215"/>
      <c r="Y151" s="215"/>
      <c r="Z151" s="215"/>
      <c r="AA151" s="215"/>
      <c r="AB151" s="215"/>
      <c r="AC151" s="215"/>
      <c r="AD151" s="215"/>
      <c r="AE151" s="215" t="s">
        <v>122</v>
      </c>
      <c r="AF151" s="215"/>
      <c r="AG151" s="215"/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">
      <c r="A152" s="216">
        <v>67</v>
      </c>
      <c r="B152" s="223" t="s">
        <v>141</v>
      </c>
      <c r="C152" s="270" t="s">
        <v>142</v>
      </c>
      <c r="D152" s="225" t="s">
        <v>143</v>
      </c>
      <c r="E152" s="232">
        <v>10.47</v>
      </c>
      <c r="F152" s="237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21</v>
      </c>
      <c r="M152" s="238">
        <f>G152*(1+L152/100)</f>
        <v>0</v>
      </c>
      <c r="N152" s="225">
        <v>1E-3</v>
      </c>
      <c r="O152" s="225">
        <f>ROUND(E152*N152,5)</f>
        <v>1.047E-2</v>
      </c>
      <c r="P152" s="225">
        <v>0</v>
      </c>
      <c r="Q152" s="225">
        <f>ROUND(E152*P152,5)</f>
        <v>0</v>
      </c>
      <c r="R152" s="225"/>
      <c r="S152" s="225"/>
      <c r="T152" s="226">
        <v>0</v>
      </c>
      <c r="U152" s="225">
        <f>ROUND(E152*T152,2)</f>
        <v>0</v>
      </c>
      <c r="V152" s="215"/>
      <c r="W152" s="215"/>
      <c r="X152" s="215"/>
      <c r="Y152" s="215"/>
      <c r="Z152" s="215"/>
      <c r="AA152" s="215"/>
      <c r="AB152" s="215"/>
      <c r="AC152" s="215"/>
      <c r="AD152" s="215"/>
      <c r="AE152" s="215" t="s">
        <v>144</v>
      </c>
      <c r="AF152" s="215"/>
      <c r="AG152" s="215"/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">
      <c r="A153" s="216"/>
      <c r="B153" s="223"/>
      <c r="C153" s="271" t="s">
        <v>317</v>
      </c>
      <c r="D153" s="227"/>
      <c r="E153" s="233">
        <v>10.47</v>
      </c>
      <c r="F153" s="238"/>
      <c r="G153" s="238"/>
      <c r="H153" s="238"/>
      <c r="I153" s="238"/>
      <c r="J153" s="238"/>
      <c r="K153" s="238"/>
      <c r="L153" s="238"/>
      <c r="M153" s="238"/>
      <c r="N153" s="225"/>
      <c r="O153" s="225"/>
      <c r="P153" s="225"/>
      <c r="Q153" s="225"/>
      <c r="R153" s="225"/>
      <c r="S153" s="225"/>
      <c r="T153" s="226"/>
      <c r="U153" s="225"/>
      <c r="V153" s="215"/>
      <c r="W153" s="215"/>
      <c r="X153" s="215"/>
      <c r="Y153" s="215"/>
      <c r="Z153" s="215"/>
      <c r="AA153" s="215"/>
      <c r="AB153" s="215"/>
      <c r="AC153" s="215"/>
      <c r="AD153" s="215"/>
      <c r="AE153" s="215" t="s">
        <v>146</v>
      </c>
      <c r="AF153" s="215">
        <v>0</v>
      </c>
      <c r="AG153" s="215"/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1" x14ac:dyDescent="0.2">
      <c r="A154" s="216">
        <v>68</v>
      </c>
      <c r="B154" s="223" t="s">
        <v>318</v>
      </c>
      <c r="C154" s="270" t="s">
        <v>319</v>
      </c>
      <c r="D154" s="225" t="s">
        <v>129</v>
      </c>
      <c r="E154" s="232">
        <v>1456.6017999999999</v>
      </c>
      <c r="F154" s="237"/>
      <c r="G154" s="238">
        <f>ROUND(E154*F154,2)</f>
        <v>0</v>
      </c>
      <c r="H154" s="237"/>
      <c r="I154" s="238">
        <f>ROUND(E154*H154,2)</f>
        <v>0</v>
      </c>
      <c r="J154" s="237"/>
      <c r="K154" s="238">
        <f>ROUND(E154*J154,2)</f>
        <v>0</v>
      </c>
      <c r="L154" s="238">
        <v>21</v>
      </c>
      <c r="M154" s="238">
        <f>G154*(1+L154/100)</f>
        <v>0</v>
      </c>
      <c r="N154" s="225">
        <v>0</v>
      </c>
      <c r="O154" s="225">
        <f>ROUND(E154*N154,5)</f>
        <v>0</v>
      </c>
      <c r="P154" s="225">
        <v>0</v>
      </c>
      <c r="Q154" s="225">
        <f>ROUND(E154*P154,5)</f>
        <v>0</v>
      </c>
      <c r="R154" s="225"/>
      <c r="S154" s="225"/>
      <c r="T154" s="226">
        <v>1.7999999999999999E-2</v>
      </c>
      <c r="U154" s="225">
        <f>ROUND(E154*T154,2)</f>
        <v>26.22</v>
      </c>
      <c r="V154" s="215"/>
      <c r="W154" s="215"/>
      <c r="X154" s="215"/>
      <c r="Y154" s="215"/>
      <c r="Z154" s="215"/>
      <c r="AA154" s="215"/>
      <c r="AB154" s="215"/>
      <c r="AC154" s="215"/>
      <c r="AD154" s="215"/>
      <c r="AE154" s="215" t="s">
        <v>122</v>
      </c>
      <c r="AF154" s="215"/>
      <c r="AG154" s="215"/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 x14ac:dyDescent="0.2">
      <c r="A155" s="216"/>
      <c r="B155" s="223"/>
      <c r="C155" s="271" t="s">
        <v>320</v>
      </c>
      <c r="D155" s="227"/>
      <c r="E155" s="233">
        <v>1116.3205</v>
      </c>
      <c r="F155" s="238"/>
      <c r="G155" s="238"/>
      <c r="H155" s="238"/>
      <c r="I155" s="238"/>
      <c r="J155" s="238"/>
      <c r="K155" s="238"/>
      <c r="L155" s="238"/>
      <c r="M155" s="238"/>
      <c r="N155" s="225"/>
      <c r="O155" s="225"/>
      <c r="P155" s="225"/>
      <c r="Q155" s="225"/>
      <c r="R155" s="225"/>
      <c r="S155" s="225"/>
      <c r="T155" s="226"/>
      <c r="U155" s="225"/>
      <c r="V155" s="215"/>
      <c r="W155" s="215"/>
      <c r="X155" s="215"/>
      <c r="Y155" s="215"/>
      <c r="Z155" s="215"/>
      <c r="AA155" s="215"/>
      <c r="AB155" s="215"/>
      <c r="AC155" s="215"/>
      <c r="AD155" s="215"/>
      <c r="AE155" s="215" t="s">
        <v>146</v>
      </c>
      <c r="AF155" s="215">
        <v>0</v>
      </c>
      <c r="AG155" s="215"/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 x14ac:dyDescent="0.2">
      <c r="A156" s="216"/>
      <c r="B156" s="223"/>
      <c r="C156" s="271" t="s">
        <v>321</v>
      </c>
      <c r="D156" s="227"/>
      <c r="E156" s="233">
        <v>205.994</v>
      </c>
      <c r="F156" s="238"/>
      <c r="G156" s="238"/>
      <c r="H156" s="238"/>
      <c r="I156" s="238"/>
      <c r="J156" s="238"/>
      <c r="K156" s="238"/>
      <c r="L156" s="238"/>
      <c r="M156" s="238"/>
      <c r="N156" s="225"/>
      <c r="O156" s="225"/>
      <c r="P156" s="225"/>
      <c r="Q156" s="225"/>
      <c r="R156" s="225"/>
      <c r="S156" s="225"/>
      <c r="T156" s="226"/>
      <c r="U156" s="225"/>
      <c r="V156" s="215"/>
      <c r="W156" s="215"/>
      <c r="X156" s="215"/>
      <c r="Y156" s="215"/>
      <c r="Z156" s="215"/>
      <c r="AA156" s="215"/>
      <c r="AB156" s="215"/>
      <c r="AC156" s="215"/>
      <c r="AD156" s="215"/>
      <c r="AE156" s="215" t="s">
        <v>146</v>
      </c>
      <c r="AF156" s="215">
        <v>0</v>
      </c>
      <c r="AG156" s="215"/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 x14ac:dyDescent="0.2">
      <c r="A157" s="216"/>
      <c r="B157" s="223"/>
      <c r="C157" s="271" t="s">
        <v>322</v>
      </c>
      <c r="D157" s="227"/>
      <c r="E157" s="233">
        <v>134.28729999999999</v>
      </c>
      <c r="F157" s="238"/>
      <c r="G157" s="238"/>
      <c r="H157" s="238"/>
      <c r="I157" s="238"/>
      <c r="J157" s="238"/>
      <c r="K157" s="238"/>
      <c r="L157" s="238"/>
      <c r="M157" s="238"/>
      <c r="N157" s="225"/>
      <c r="O157" s="225"/>
      <c r="P157" s="225"/>
      <c r="Q157" s="225"/>
      <c r="R157" s="225"/>
      <c r="S157" s="225"/>
      <c r="T157" s="226"/>
      <c r="U157" s="225"/>
      <c r="V157" s="215"/>
      <c r="W157" s="215"/>
      <c r="X157" s="215"/>
      <c r="Y157" s="215"/>
      <c r="Z157" s="215"/>
      <c r="AA157" s="215"/>
      <c r="AB157" s="215"/>
      <c r="AC157" s="215"/>
      <c r="AD157" s="215"/>
      <c r="AE157" s="215" t="s">
        <v>146</v>
      </c>
      <c r="AF157" s="215">
        <v>0</v>
      </c>
      <c r="AG157" s="215"/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">
      <c r="A158" s="216">
        <v>69</v>
      </c>
      <c r="B158" s="223" t="s">
        <v>323</v>
      </c>
      <c r="C158" s="270" t="s">
        <v>324</v>
      </c>
      <c r="D158" s="225" t="s">
        <v>129</v>
      </c>
      <c r="E158" s="232">
        <v>292.5</v>
      </c>
      <c r="F158" s="237"/>
      <c r="G158" s="238">
        <f>ROUND(E158*F158,2)</f>
        <v>0</v>
      </c>
      <c r="H158" s="237"/>
      <c r="I158" s="238">
        <f>ROUND(E158*H158,2)</f>
        <v>0</v>
      </c>
      <c r="J158" s="237"/>
      <c r="K158" s="238">
        <f>ROUND(E158*J158,2)</f>
        <v>0</v>
      </c>
      <c r="L158" s="238">
        <v>21</v>
      </c>
      <c r="M158" s="238">
        <f>G158*(1+L158/100)</f>
        <v>0</v>
      </c>
      <c r="N158" s="225">
        <v>0</v>
      </c>
      <c r="O158" s="225">
        <f>ROUND(E158*N158,5)</f>
        <v>0</v>
      </c>
      <c r="P158" s="225">
        <v>0</v>
      </c>
      <c r="Q158" s="225">
        <f>ROUND(E158*P158,5)</f>
        <v>0</v>
      </c>
      <c r="R158" s="225"/>
      <c r="S158" s="225"/>
      <c r="T158" s="226">
        <v>1.7999999999999999E-2</v>
      </c>
      <c r="U158" s="225">
        <f>ROUND(E158*T158,2)</f>
        <v>5.27</v>
      </c>
      <c r="V158" s="215"/>
      <c r="W158" s="215"/>
      <c r="X158" s="215"/>
      <c r="Y158" s="215"/>
      <c r="Z158" s="215"/>
      <c r="AA158" s="215"/>
      <c r="AB158" s="215"/>
      <c r="AC158" s="215"/>
      <c r="AD158" s="215"/>
      <c r="AE158" s="215" t="s">
        <v>122</v>
      </c>
      <c r="AF158" s="215"/>
      <c r="AG158" s="215"/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">
      <c r="A159" s="216"/>
      <c r="B159" s="223"/>
      <c r="C159" s="271" t="s">
        <v>325</v>
      </c>
      <c r="D159" s="227"/>
      <c r="E159" s="233">
        <v>292.5</v>
      </c>
      <c r="F159" s="238"/>
      <c r="G159" s="238"/>
      <c r="H159" s="238"/>
      <c r="I159" s="238"/>
      <c r="J159" s="238"/>
      <c r="K159" s="238"/>
      <c r="L159" s="238"/>
      <c r="M159" s="238"/>
      <c r="N159" s="225"/>
      <c r="O159" s="225"/>
      <c r="P159" s="225"/>
      <c r="Q159" s="225"/>
      <c r="R159" s="225"/>
      <c r="S159" s="225"/>
      <c r="T159" s="226"/>
      <c r="U159" s="225"/>
      <c r="V159" s="215"/>
      <c r="W159" s="215"/>
      <c r="X159" s="215"/>
      <c r="Y159" s="215"/>
      <c r="Z159" s="215"/>
      <c r="AA159" s="215"/>
      <c r="AB159" s="215"/>
      <c r="AC159" s="215"/>
      <c r="AD159" s="215"/>
      <c r="AE159" s="215" t="s">
        <v>146</v>
      </c>
      <c r="AF159" s="215">
        <v>0</v>
      </c>
      <c r="AG159" s="215"/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x14ac:dyDescent="0.2">
      <c r="A160" s="217" t="s">
        <v>117</v>
      </c>
      <c r="B160" s="224" t="s">
        <v>60</v>
      </c>
      <c r="C160" s="274" t="s">
        <v>61</v>
      </c>
      <c r="D160" s="229"/>
      <c r="E160" s="235"/>
      <c r="F160" s="239"/>
      <c r="G160" s="239">
        <f>SUMIF(AE161:AE168,"&lt;&gt;NOR",G161:G168)</f>
        <v>0</v>
      </c>
      <c r="H160" s="239"/>
      <c r="I160" s="239">
        <f>SUM(I161:I168)</f>
        <v>0</v>
      </c>
      <c r="J160" s="239"/>
      <c r="K160" s="239">
        <f>SUM(K161:K168)</f>
        <v>0</v>
      </c>
      <c r="L160" s="239"/>
      <c r="M160" s="239">
        <f>SUM(M161:M168)</f>
        <v>0</v>
      </c>
      <c r="N160" s="229"/>
      <c r="O160" s="229">
        <f>SUM(O161:O168)</f>
        <v>22.406480000000002</v>
      </c>
      <c r="P160" s="229"/>
      <c r="Q160" s="229">
        <f>SUM(Q161:Q168)</f>
        <v>0</v>
      </c>
      <c r="R160" s="229"/>
      <c r="S160" s="229"/>
      <c r="T160" s="230"/>
      <c r="U160" s="229">
        <f>SUM(U161:U168)</f>
        <v>88</v>
      </c>
      <c r="AE160" t="s">
        <v>118</v>
      </c>
    </row>
    <row r="161" spans="1:60" outlineLevel="1" x14ac:dyDescent="0.2">
      <c r="A161" s="216">
        <v>70</v>
      </c>
      <c r="B161" s="223" t="s">
        <v>326</v>
      </c>
      <c r="C161" s="270" t="s">
        <v>327</v>
      </c>
      <c r="D161" s="225" t="s">
        <v>121</v>
      </c>
      <c r="E161" s="232">
        <v>0.74</v>
      </c>
      <c r="F161" s="237"/>
      <c r="G161" s="238">
        <f>ROUND(E161*F161,2)</f>
        <v>0</v>
      </c>
      <c r="H161" s="237"/>
      <c r="I161" s="238">
        <f>ROUND(E161*H161,2)</f>
        <v>0</v>
      </c>
      <c r="J161" s="237"/>
      <c r="K161" s="238">
        <f>ROUND(E161*J161,2)</f>
        <v>0</v>
      </c>
      <c r="L161" s="238">
        <v>21</v>
      </c>
      <c r="M161" s="238">
        <f>G161*(1+L161/100)</f>
        <v>0</v>
      </c>
      <c r="N161" s="225">
        <v>1.9397</v>
      </c>
      <c r="O161" s="225">
        <f>ROUND(E161*N161,5)</f>
        <v>1.4353800000000001</v>
      </c>
      <c r="P161" s="225">
        <v>0</v>
      </c>
      <c r="Q161" s="225">
        <f>ROUND(E161*P161,5)</f>
        <v>0</v>
      </c>
      <c r="R161" s="225"/>
      <c r="S161" s="225"/>
      <c r="T161" s="226">
        <v>0.96499999999999997</v>
      </c>
      <c r="U161" s="225">
        <f>ROUND(E161*T161,2)</f>
        <v>0.71</v>
      </c>
      <c r="V161" s="215"/>
      <c r="W161" s="215"/>
      <c r="X161" s="215"/>
      <c r="Y161" s="215"/>
      <c r="Z161" s="215"/>
      <c r="AA161" s="215"/>
      <c r="AB161" s="215"/>
      <c r="AC161" s="215"/>
      <c r="AD161" s="215"/>
      <c r="AE161" s="215" t="s">
        <v>122</v>
      </c>
      <c r="AF161" s="215"/>
      <c r="AG161" s="215"/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 x14ac:dyDescent="0.2">
      <c r="A162" s="216"/>
      <c r="B162" s="223"/>
      <c r="C162" s="271" t="s">
        <v>328</v>
      </c>
      <c r="D162" s="227"/>
      <c r="E162" s="233">
        <v>0.74</v>
      </c>
      <c r="F162" s="238"/>
      <c r="G162" s="238"/>
      <c r="H162" s="238"/>
      <c r="I162" s="238"/>
      <c r="J162" s="238"/>
      <c r="K162" s="238"/>
      <c r="L162" s="238"/>
      <c r="M162" s="238"/>
      <c r="N162" s="225"/>
      <c r="O162" s="225"/>
      <c r="P162" s="225"/>
      <c r="Q162" s="225"/>
      <c r="R162" s="225"/>
      <c r="S162" s="225"/>
      <c r="T162" s="226"/>
      <c r="U162" s="225"/>
      <c r="V162" s="215"/>
      <c r="W162" s="215"/>
      <c r="X162" s="215"/>
      <c r="Y162" s="215"/>
      <c r="Z162" s="215"/>
      <c r="AA162" s="215"/>
      <c r="AB162" s="215"/>
      <c r="AC162" s="215"/>
      <c r="AD162" s="215"/>
      <c r="AE162" s="215" t="s">
        <v>146</v>
      </c>
      <c r="AF162" s="215">
        <v>0</v>
      </c>
      <c r="AG162" s="215"/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">
      <c r="A163" s="216">
        <v>71</v>
      </c>
      <c r="B163" s="223" t="s">
        <v>329</v>
      </c>
      <c r="C163" s="270" t="s">
        <v>330</v>
      </c>
      <c r="D163" s="225" t="s">
        <v>129</v>
      </c>
      <c r="E163" s="232">
        <v>59.52</v>
      </c>
      <c r="F163" s="237"/>
      <c r="G163" s="238">
        <f>ROUND(E163*F163,2)</f>
        <v>0</v>
      </c>
      <c r="H163" s="237"/>
      <c r="I163" s="238">
        <f>ROUND(E163*H163,2)</f>
        <v>0</v>
      </c>
      <c r="J163" s="237"/>
      <c r="K163" s="238">
        <f>ROUND(E163*J163,2)</f>
        <v>0</v>
      </c>
      <c r="L163" s="238">
        <v>21</v>
      </c>
      <c r="M163" s="238">
        <f>G163*(1+L163/100)</f>
        <v>0</v>
      </c>
      <c r="N163" s="225">
        <v>3.916E-2</v>
      </c>
      <c r="O163" s="225">
        <f>ROUND(E163*N163,5)</f>
        <v>2.3308</v>
      </c>
      <c r="P163" s="225">
        <v>0</v>
      </c>
      <c r="Q163" s="225">
        <f>ROUND(E163*P163,5)</f>
        <v>0</v>
      </c>
      <c r="R163" s="225"/>
      <c r="S163" s="225"/>
      <c r="T163" s="226">
        <v>1.05</v>
      </c>
      <c r="U163" s="225">
        <f>ROUND(E163*T163,2)</f>
        <v>62.5</v>
      </c>
      <c r="V163" s="215"/>
      <c r="W163" s="215"/>
      <c r="X163" s="215"/>
      <c r="Y163" s="215"/>
      <c r="Z163" s="215"/>
      <c r="AA163" s="215"/>
      <c r="AB163" s="215"/>
      <c r="AC163" s="215"/>
      <c r="AD163" s="215"/>
      <c r="AE163" s="215" t="s">
        <v>122</v>
      </c>
      <c r="AF163" s="215"/>
      <c r="AG163" s="215"/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1" x14ac:dyDescent="0.2">
      <c r="A164" s="216"/>
      <c r="B164" s="223"/>
      <c r="C164" s="271" t="s">
        <v>331</v>
      </c>
      <c r="D164" s="227"/>
      <c r="E164" s="233">
        <v>59.2</v>
      </c>
      <c r="F164" s="238"/>
      <c r="G164" s="238"/>
      <c r="H164" s="238"/>
      <c r="I164" s="238"/>
      <c r="J164" s="238"/>
      <c r="K164" s="238"/>
      <c r="L164" s="238"/>
      <c r="M164" s="238"/>
      <c r="N164" s="225"/>
      <c r="O164" s="225"/>
      <c r="P164" s="225"/>
      <c r="Q164" s="225"/>
      <c r="R164" s="225"/>
      <c r="S164" s="225"/>
      <c r="T164" s="226"/>
      <c r="U164" s="225"/>
      <c r="V164" s="215"/>
      <c r="W164" s="215"/>
      <c r="X164" s="215"/>
      <c r="Y164" s="215"/>
      <c r="Z164" s="215"/>
      <c r="AA164" s="215"/>
      <c r="AB164" s="215"/>
      <c r="AC164" s="215"/>
      <c r="AD164" s="215"/>
      <c r="AE164" s="215" t="s">
        <v>146</v>
      </c>
      <c r="AF164" s="215">
        <v>0</v>
      </c>
      <c r="AG164" s="215"/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">
      <c r="A165" s="216"/>
      <c r="B165" s="223"/>
      <c r="C165" s="271" t="s">
        <v>332</v>
      </c>
      <c r="D165" s="227"/>
      <c r="E165" s="233">
        <v>0.32</v>
      </c>
      <c r="F165" s="238"/>
      <c r="G165" s="238"/>
      <c r="H165" s="238"/>
      <c r="I165" s="238"/>
      <c r="J165" s="238"/>
      <c r="K165" s="238"/>
      <c r="L165" s="238"/>
      <c r="M165" s="238"/>
      <c r="N165" s="225"/>
      <c r="O165" s="225"/>
      <c r="P165" s="225"/>
      <c r="Q165" s="225"/>
      <c r="R165" s="225"/>
      <c r="S165" s="225"/>
      <c r="T165" s="226"/>
      <c r="U165" s="225"/>
      <c r="V165" s="215"/>
      <c r="W165" s="215"/>
      <c r="X165" s="215"/>
      <c r="Y165" s="215"/>
      <c r="Z165" s="215"/>
      <c r="AA165" s="215"/>
      <c r="AB165" s="215"/>
      <c r="AC165" s="215"/>
      <c r="AD165" s="215"/>
      <c r="AE165" s="215" t="s">
        <v>146</v>
      </c>
      <c r="AF165" s="215">
        <v>0</v>
      </c>
      <c r="AG165" s="215"/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 x14ac:dyDescent="0.2">
      <c r="A166" s="216">
        <v>72</v>
      </c>
      <c r="B166" s="223" t="s">
        <v>333</v>
      </c>
      <c r="C166" s="270" t="s">
        <v>334</v>
      </c>
      <c r="D166" s="225" t="s">
        <v>129</v>
      </c>
      <c r="E166" s="232">
        <v>59.52</v>
      </c>
      <c r="F166" s="237"/>
      <c r="G166" s="238">
        <f>ROUND(E166*F166,2)</f>
        <v>0</v>
      </c>
      <c r="H166" s="237"/>
      <c r="I166" s="238">
        <f>ROUND(E166*H166,2)</f>
        <v>0</v>
      </c>
      <c r="J166" s="237"/>
      <c r="K166" s="238">
        <f>ROUND(E166*J166,2)</f>
        <v>0</v>
      </c>
      <c r="L166" s="238">
        <v>21</v>
      </c>
      <c r="M166" s="238">
        <f>G166*(1+L166/100)</f>
        <v>0</v>
      </c>
      <c r="N166" s="225">
        <v>0</v>
      </c>
      <c r="O166" s="225">
        <f>ROUND(E166*N166,5)</f>
        <v>0</v>
      </c>
      <c r="P166" s="225">
        <v>0</v>
      </c>
      <c r="Q166" s="225">
        <f>ROUND(E166*P166,5)</f>
        <v>0</v>
      </c>
      <c r="R166" s="225"/>
      <c r="S166" s="225"/>
      <c r="T166" s="226">
        <v>0.32</v>
      </c>
      <c r="U166" s="225">
        <f>ROUND(E166*T166,2)</f>
        <v>19.05</v>
      </c>
      <c r="V166" s="215"/>
      <c r="W166" s="215"/>
      <c r="X166" s="215"/>
      <c r="Y166" s="215"/>
      <c r="Z166" s="215"/>
      <c r="AA166" s="215"/>
      <c r="AB166" s="215"/>
      <c r="AC166" s="215"/>
      <c r="AD166" s="215"/>
      <c r="AE166" s="215" t="s">
        <v>122</v>
      </c>
      <c r="AF166" s="215"/>
      <c r="AG166" s="215"/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 x14ac:dyDescent="0.2">
      <c r="A167" s="216">
        <v>73</v>
      </c>
      <c r="B167" s="223" t="s">
        <v>335</v>
      </c>
      <c r="C167" s="270" t="s">
        <v>336</v>
      </c>
      <c r="D167" s="225" t="s">
        <v>121</v>
      </c>
      <c r="E167" s="232">
        <v>5.92</v>
      </c>
      <c r="F167" s="237"/>
      <c r="G167" s="238">
        <f>ROUND(E167*F167,2)</f>
        <v>0</v>
      </c>
      <c r="H167" s="237"/>
      <c r="I167" s="238">
        <f>ROUND(E167*H167,2)</f>
        <v>0</v>
      </c>
      <c r="J167" s="237"/>
      <c r="K167" s="238">
        <f>ROUND(E167*J167,2)</f>
        <v>0</v>
      </c>
      <c r="L167" s="238">
        <v>21</v>
      </c>
      <c r="M167" s="238">
        <f>G167*(1+L167/100)</f>
        <v>0</v>
      </c>
      <c r="N167" s="225">
        <v>3.1486999999999998</v>
      </c>
      <c r="O167" s="225">
        <f>ROUND(E167*N167,5)</f>
        <v>18.6403</v>
      </c>
      <c r="P167" s="225">
        <v>0</v>
      </c>
      <c r="Q167" s="225">
        <f>ROUND(E167*P167,5)</f>
        <v>0</v>
      </c>
      <c r="R167" s="225"/>
      <c r="S167" s="225"/>
      <c r="T167" s="226">
        <v>0.97</v>
      </c>
      <c r="U167" s="225">
        <f>ROUND(E167*T167,2)</f>
        <v>5.74</v>
      </c>
      <c r="V167" s="215"/>
      <c r="W167" s="215"/>
      <c r="X167" s="215"/>
      <c r="Y167" s="215"/>
      <c r="Z167" s="215"/>
      <c r="AA167" s="215"/>
      <c r="AB167" s="215"/>
      <c r="AC167" s="215"/>
      <c r="AD167" s="215"/>
      <c r="AE167" s="215" t="s">
        <v>122</v>
      </c>
      <c r="AF167" s="215"/>
      <c r="AG167" s="215"/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">
      <c r="A168" s="216"/>
      <c r="B168" s="223"/>
      <c r="C168" s="271" t="s">
        <v>337</v>
      </c>
      <c r="D168" s="227"/>
      <c r="E168" s="233">
        <v>5.92</v>
      </c>
      <c r="F168" s="238"/>
      <c r="G168" s="238"/>
      <c r="H168" s="238"/>
      <c r="I168" s="238"/>
      <c r="J168" s="238"/>
      <c r="K168" s="238"/>
      <c r="L168" s="238"/>
      <c r="M168" s="238"/>
      <c r="N168" s="225"/>
      <c r="O168" s="225"/>
      <c r="P168" s="225"/>
      <c r="Q168" s="225"/>
      <c r="R168" s="225"/>
      <c r="S168" s="225"/>
      <c r="T168" s="226"/>
      <c r="U168" s="225"/>
      <c r="V168" s="215"/>
      <c r="W168" s="215"/>
      <c r="X168" s="215"/>
      <c r="Y168" s="215"/>
      <c r="Z168" s="215"/>
      <c r="AA168" s="215"/>
      <c r="AB168" s="215"/>
      <c r="AC168" s="215"/>
      <c r="AD168" s="215"/>
      <c r="AE168" s="215" t="s">
        <v>146</v>
      </c>
      <c r="AF168" s="215">
        <v>0</v>
      </c>
      <c r="AG168" s="215"/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x14ac:dyDescent="0.2">
      <c r="A169" s="217" t="s">
        <v>117</v>
      </c>
      <c r="B169" s="224" t="s">
        <v>62</v>
      </c>
      <c r="C169" s="274" t="s">
        <v>63</v>
      </c>
      <c r="D169" s="229"/>
      <c r="E169" s="235"/>
      <c r="F169" s="239"/>
      <c r="G169" s="239">
        <f>SUMIF(AE170:AE187,"&lt;&gt;NOR",G170:G187)</f>
        <v>0</v>
      </c>
      <c r="H169" s="239"/>
      <c r="I169" s="239">
        <f>SUM(I170:I187)</f>
        <v>0</v>
      </c>
      <c r="J169" s="239"/>
      <c r="K169" s="239">
        <f>SUM(K170:K187)</f>
        <v>0</v>
      </c>
      <c r="L169" s="239"/>
      <c r="M169" s="239">
        <f>SUM(M170:M187)</f>
        <v>0</v>
      </c>
      <c r="N169" s="229"/>
      <c r="O169" s="229">
        <f>SUM(O170:O187)</f>
        <v>22.027159999999999</v>
      </c>
      <c r="P169" s="229"/>
      <c r="Q169" s="229">
        <f>SUM(Q170:Q187)</f>
        <v>0</v>
      </c>
      <c r="R169" s="229"/>
      <c r="S169" s="229"/>
      <c r="T169" s="230"/>
      <c r="U169" s="229">
        <f>SUM(U170:U187)</f>
        <v>295.14</v>
      </c>
      <c r="AE169" t="s">
        <v>118</v>
      </c>
    </row>
    <row r="170" spans="1:60" outlineLevel="1" x14ac:dyDescent="0.2">
      <c r="A170" s="216">
        <v>74</v>
      </c>
      <c r="B170" s="223" t="s">
        <v>338</v>
      </c>
      <c r="C170" s="270" t="s">
        <v>339</v>
      </c>
      <c r="D170" s="225" t="s">
        <v>132</v>
      </c>
      <c r="E170" s="232">
        <v>143.93</v>
      </c>
      <c r="F170" s="237"/>
      <c r="G170" s="238">
        <f>ROUND(E170*F170,2)</f>
        <v>0</v>
      </c>
      <c r="H170" s="237"/>
      <c r="I170" s="238">
        <f>ROUND(E170*H170,2)</f>
        <v>0</v>
      </c>
      <c r="J170" s="237"/>
      <c r="K170" s="238">
        <f>ROUND(E170*J170,2)</f>
        <v>0</v>
      </c>
      <c r="L170" s="238">
        <v>21</v>
      </c>
      <c r="M170" s="238">
        <f>G170*(1+L170/100)</f>
        <v>0</v>
      </c>
      <c r="N170" s="225">
        <v>4.4729999999999999E-2</v>
      </c>
      <c r="O170" s="225">
        <f>ROUND(E170*N170,5)</f>
        <v>6.4379900000000001</v>
      </c>
      <c r="P170" s="225">
        <v>0</v>
      </c>
      <c r="Q170" s="225">
        <f>ROUND(E170*P170,5)</f>
        <v>0</v>
      </c>
      <c r="R170" s="225"/>
      <c r="S170" s="225"/>
      <c r="T170" s="226">
        <v>0.81100000000000005</v>
      </c>
      <c r="U170" s="225">
        <f>ROUND(E170*T170,2)</f>
        <v>116.73</v>
      </c>
      <c r="V170" s="215"/>
      <c r="W170" s="215"/>
      <c r="X170" s="215"/>
      <c r="Y170" s="215"/>
      <c r="Z170" s="215"/>
      <c r="AA170" s="215"/>
      <c r="AB170" s="215"/>
      <c r="AC170" s="215"/>
      <c r="AD170" s="215"/>
      <c r="AE170" s="215" t="s">
        <v>122</v>
      </c>
      <c r="AF170" s="215"/>
      <c r="AG170" s="215"/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 x14ac:dyDescent="0.2">
      <c r="A171" s="216"/>
      <c r="B171" s="223"/>
      <c r="C171" s="275" t="s">
        <v>340</v>
      </c>
      <c r="D171" s="231"/>
      <c r="E171" s="236"/>
      <c r="F171" s="240"/>
      <c r="G171" s="241"/>
      <c r="H171" s="238"/>
      <c r="I171" s="238"/>
      <c r="J171" s="238"/>
      <c r="K171" s="238"/>
      <c r="L171" s="238"/>
      <c r="M171" s="238"/>
      <c r="N171" s="225"/>
      <c r="O171" s="225"/>
      <c r="P171" s="225"/>
      <c r="Q171" s="225"/>
      <c r="R171" s="225"/>
      <c r="S171" s="225"/>
      <c r="T171" s="226"/>
      <c r="U171" s="225"/>
      <c r="V171" s="215"/>
      <c r="W171" s="215"/>
      <c r="X171" s="215"/>
      <c r="Y171" s="215"/>
      <c r="Z171" s="215"/>
      <c r="AA171" s="215"/>
      <c r="AB171" s="215"/>
      <c r="AC171" s="215"/>
      <c r="AD171" s="215"/>
      <c r="AE171" s="215" t="s">
        <v>341</v>
      </c>
      <c r="AF171" s="215"/>
      <c r="AG171" s="215"/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8" t="str">
        <f>C171</f>
        <v>Zábradlí ze dvou trubek s ochranou proti ostřiku z vlnité folie</v>
      </c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">
      <c r="A172" s="216"/>
      <c r="B172" s="223"/>
      <c r="C172" s="271" t="s">
        <v>342</v>
      </c>
      <c r="D172" s="227"/>
      <c r="E172" s="233">
        <v>143.93</v>
      </c>
      <c r="F172" s="238"/>
      <c r="G172" s="238"/>
      <c r="H172" s="238"/>
      <c r="I172" s="238"/>
      <c r="J172" s="238"/>
      <c r="K172" s="238"/>
      <c r="L172" s="238"/>
      <c r="M172" s="238"/>
      <c r="N172" s="225"/>
      <c r="O172" s="225"/>
      <c r="P172" s="225"/>
      <c r="Q172" s="225"/>
      <c r="R172" s="225"/>
      <c r="S172" s="225"/>
      <c r="T172" s="226"/>
      <c r="U172" s="225"/>
      <c r="V172" s="215"/>
      <c r="W172" s="215"/>
      <c r="X172" s="215"/>
      <c r="Y172" s="215"/>
      <c r="Z172" s="215"/>
      <c r="AA172" s="215"/>
      <c r="AB172" s="215"/>
      <c r="AC172" s="215"/>
      <c r="AD172" s="215"/>
      <c r="AE172" s="215" t="s">
        <v>146</v>
      </c>
      <c r="AF172" s="215">
        <v>0</v>
      </c>
      <c r="AG172" s="215"/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 x14ac:dyDescent="0.2">
      <c r="A173" s="216">
        <v>75</v>
      </c>
      <c r="B173" s="223" t="s">
        <v>343</v>
      </c>
      <c r="C173" s="270" t="s">
        <v>344</v>
      </c>
      <c r="D173" s="225" t="s">
        <v>129</v>
      </c>
      <c r="E173" s="232">
        <v>115.14400000000001</v>
      </c>
      <c r="F173" s="237"/>
      <c r="G173" s="238">
        <f>ROUND(E173*F173,2)</f>
        <v>0</v>
      </c>
      <c r="H173" s="237"/>
      <c r="I173" s="238">
        <f>ROUND(E173*H173,2)</f>
        <v>0</v>
      </c>
      <c r="J173" s="237"/>
      <c r="K173" s="238">
        <f>ROUND(E173*J173,2)</f>
        <v>0</v>
      </c>
      <c r="L173" s="238">
        <v>21</v>
      </c>
      <c r="M173" s="238">
        <f>G173*(1+L173/100)</f>
        <v>0</v>
      </c>
      <c r="N173" s="225">
        <v>5.0000000000000001E-4</v>
      </c>
      <c r="O173" s="225">
        <f>ROUND(E173*N173,5)</f>
        <v>5.7570000000000003E-2</v>
      </c>
      <c r="P173" s="225">
        <v>0</v>
      </c>
      <c r="Q173" s="225">
        <f>ROUND(E173*P173,5)</f>
        <v>0</v>
      </c>
      <c r="R173" s="225"/>
      <c r="S173" s="225"/>
      <c r="T173" s="226">
        <v>0</v>
      </c>
      <c r="U173" s="225">
        <f>ROUND(E173*T173,2)</f>
        <v>0</v>
      </c>
      <c r="V173" s="215"/>
      <c r="W173" s="215"/>
      <c r="X173" s="215"/>
      <c r="Y173" s="215"/>
      <c r="Z173" s="215"/>
      <c r="AA173" s="215"/>
      <c r="AB173" s="215"/>
      <c r="AC173" s="215"/>
      <c r="AD173" s="215"/>
      <c r="AE173" s="215" t="s">
        <v>144</v>
      </c>
      <c r="AF173" s="215"/>
      <c r="AG173" s="215"/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 x14ac:dyDescent="0.2">
      <c r="A174" s="216"/>
      <c r="B174" s="223"/>
      <c r="C174" s="271" t="s">
        <v>345</v>
      </c>
      <c r="D174" s="227"/>
      <c r="E174" s="233">
        <v>115.14400000000001</v>
      </c>
      <c r="F174" s="238"/>
      <c r="G174" s="238"/>
      <c r="H174" s="238"/>
      <c r="I174" s="238"/>
      <c r="J174" s="238"/>
      <c r="K174" s="238"/>
      <c r="L174" s="238"/>
      <c r="M174" s="238"/>
      <c r="N174" s="225"/>
      <c r="O174" s="225"/>
      <c r="P174" s="225"/>
      <c r="Q174" s="225"/>
      <c r="R174" s="225"/>
      <c r="S174" s="225"/>
      <c r="T174" s="226"/>
      <c r="U174" s="225"/>
      <c r="V174" s="215"/>
      <c r="W174" s="215"/>
      <c r="X174" s="215"/>
      <c r="Y174" s="215"/>
      <c r="Z174" s="215"/>
      <c r="AA174" s="215"/>
      <c r="AB174" s="215"/>
      <c r="AC174" s="215"/>
      <c r="AD174" s="215"/>
      <c r="AE174" s="215" t="s">
        <v>146</v>
      </c>
      <c r="AF174" s="215">
        <v>0</v>
      </c>
      <c r="AG174" s="215"/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1" x14ac:dyDescent="0.2">
      <c r="A175" s="216">
        <v>76</v>
      </c>
      <c r="B175" s="223" t="s">
        <v>346</v>
      </c>
      <c r="C175" s="270" t="s">
        <v>347</v>
      </c>
      <c r="D175" s="225" t="s">
        <v>132</v>
      </c>
      <c r="E175" s="232">
        <v>37.200000000000003</v>
      </c>
      <c r="F175" s="237"/>
      <c r="G175" s="238">
        <f>ROUND(E175*F175,2)</f>
        <v>0</v>
      </c>
      <c r="H175" s="237"/>
      <c r="I175" s="238">
        <f>ROUND(E175*H175,2)</f>
        <v>0</v>
      </c>
      <c r="J175" s="237"/>
      <c r="K175" s="238">
        <f>ROUND(E175*J175,2)</f>
        <v>0</v>
      </c>
      <c r="L175" s="238">
        <v>21</v>
      </c>
      <c r="M175" s="238">
        <f>G175*(1+L175/100)</f>
        <v>0</v>
      </c>
      <c r="N175" s="225">
        <v>2.673E-2</v>
      </c>
      <c r="O175" s="225">
        <f>ROUND(E175*N175,5)</f>
        <v>0.99436000000000002</v>
      </c>
      <c r="P175" s="225">
        <v>0</v>
      </c>
      <c r="Q175" s="225">
        <f>ROUND(E175*P175,5)</f>
        <v>0</v>
      </c>
      <c r="R175" s="225"/>
      <c r="S175" s="225"/>
      <c r="T175" s="226">
        <v>0.76400000000000001</v>
      </c>
      <c r="U175" s="225">
        <f>ROUND(E175*T175,2)</f>
        <v>28.42</v>
      </c>
      <c r="V175" s="215"/>
      <c r="W175" s="215"/>
      <c r="X175" s="215"/>
      <c r="Y175" s="215"/>
      <c r="Z175" s="215"/>
      <c r="AA175" s="215"/>
      <c r="AB175" s="215"/>
      <c r="AC175" s="215"/>
      <c r="AD175" s="215"/>
      <c r="AE175" s="215" t="s">
        <v>122</v>
      </c>
      <c r="AF175" s="215"/>
      <c r="AG175" s="215"/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1" x14ac:dyDescent="0.2">
      <c r="A176" s="216"/>
      <c r="B176" s="223"/>
      <c r="C176" s="275" t="s">
        <v>348</v>
      </c>
      <c r="D176" s="231"/>
      <c r="E176" s="236"/>
      <c r="F176" s="240"/>
      <c r="G176" s="241"/>
      <c r="H176" s="238"/>
      <c r="I176" s="238"/>
      <c r="J176" s="238"/>
      <c r="K176" s="238"/>
      <c r="L176" s="238"/>
      <c r="M176" s="238"/>
      <c r="N176" s="225"/>
      <c r="O176" s="225"/>
      <c r="P176" s="225"/>
      <c r="Q176" s="225"/>
      <c r="R176" s="225"/>
      <c r="S176" s="225"/>
      <c r="T176" s="226"/>
      <c r="U176" s="225"/>
      <c r="V176" s="215"/>
      <c r="W176" s="215"/>
      <c r="X176" s="215"/>
      <c r="Y176" s="215"/>
      <c r="Z176" s="215"/>
      <c r="AA176" s="215"/>
      <c r="AB176" s="215"/>
      <c r="AC176" s="215"/>
      <c r="AD176" s="215"/>
      <c r="AE176" s="215" t="s">
        <v>341</v>
      </c>
      <c r="AF176" s="215"/>
      <c r="AG176" s="215"/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8" t="str">
        <f>C176</f>
        <v>Zábradlí na opěrné zídce</v>
      </c>
      <c r="BB176" s="215"/>
      <c r="BC176" s="215"/>
      <c r="BD176" s="215"/>
      <c r="BE176" s="215"/>
      <c r="BF176" s="215"/>
      <c r="BG176" s="215"/>
      <c r="BH176" s="215"/>
    </row>
    <row r="177" spans="1:60" outlineLevel="1" x14ac:dyDescent="0.2">
      <c r="A177" s="216">
        <v>77</v>
      </c>
      <c r="B177" s="223" t="s">
        <v>349</v>
      </c>
      <c r="C177" s="270" t="s">
        <v>350</v>
      </c>
      <c r="D177" s="225" t="s">
        <v>129</v>
      </c>
      <c r="E177" s="232">
        <v>22.448899999999998</v>
      </c>
      <c r="F177" s="237"/>
      <c r="G177" s="238">
        <f>ROUND(E177*F177,2)</f>
        <v>0</v>
      </c>
      <c r="H177" s="237"/>
      <c r="I177" s="238">
        <f>ROUND(E177*H177,2)</f>
        <v>0</v>
      </c>
      <c r="J177" s="237"/>
      <c r="K177" s="238">
        <f>ROUND(E177*J177,2)</f>
        <v>0</v>
      </c>
      <c r="L177" s="238">
        <v>21</v>
      </c>
      <c r="M177" s="238">
        <f>G177*(1+L177/100)</f>
        <v>0</v>
      </c>
      <c r="N177" s="225">
        <v>0.31068000000000001</v>
      </c>
      <c r="O177" s="225">
        <f>ROUND(E177*N177,5)</f>
        <v>6.9744200000000003</v>
      </c>
      <c r="P177" s="225">
        <v>0</v>
      </c>
      <c r="Q177" s="225">
        <f>ROUND(E177*P177,5)</f>
        <v>0</v>
      </c>
      <c r="R177" s="225"/>
      <c r="S177" s="225"/>
      <c r="T177" s="226">
        <v>1.3</v>
      </c>
      <c r="U177" s="225">
        <f>ROUND(E177*T177,2)</f>
        <v>29.18</v>
      </c>
      <c r="V177" s="215"/>
      <c r="W177" s="215"/>
      <c r="X177" s="215"/>
      <c r="Y177" s="215"/>
      <c r="Z177" s="215"/>
      <c r="AA177" s="215"/>
      <c r="AB177" s="215"/>
      <c r="AC177" s="215"/>
      <c r="AD177" s="215"/>
      <c r="AE177" s="215" t="s">
        <v>122</v>
      </c>
      <c r="AF177" s="215"/>
      <c r="AG177" s="215"/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 x14ac:dyDescent="0.2">
      <c r="A178" s="216"/>
      <c r="B178" s="223"/>
      <c r="C178" s="271" t="s">
        <v>351</v>
      </c>
      <c r="D178" s="227"/>
      <c r="E178" s="233">
        <v>22.448899999999998</v>
      </c>
      <c r="F178" s="238"/>
      <c r="G178" s="238"/>
      <c r="H178" s="238"/>
      <c r="I178" s="238"/>
      <c r="J178" s="238"/>
      <c r="K178" s="238"/>
      <c r="L178" s="238"/>
      <c r="M178" s="238"/>
      <c r="N178" s="225"/>
      <c r="O178" s="225"/>
      <c r="P178" s="225"/>
      <c r="Q178" s="225"/>
      <c r="R178" s="225"/>
      <c r="S178" s="225"/>
      <c r="T178" s="226"/>
      <c r="U178" s="225"/>
      <c r="V178" s="215"/>
      <c r="W178" s="215"/>
      <c r="X178" s="215"/>
      <c r="Y178" s="215"/>
      <c r="Z178" s="215"/>
      <c r="AA178" s="215"/>
      <c r="AB178" s="215"/>
      <c r="AC178" s="215"/>
      <c r="AD178" s="215"/>
      <c r="AE178" s="215" t="s">
        <v>146</v>
      </c>
      <c r="AF178" s="215">
        <v>0</v>
      </c>
      <c r="AG178" s="215"/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ht="22.5" outlineLevel="1" x14ac:dyDescent="0.2">
      <c r="A179" s="216">
        <v>78</v>
      </c>
      <c r="B179" s="223" t="s">
        <v>352</v>
      </c>
      <c r="C179" s="270" t="s">
        <v>353</v>
      </c>
      <c r="D179" s="225" t="s">
        <v>307</v>
      </c>
      <c r="E179" s="232">
        <v>280.6112</v>
      </c>
      <c r="F179" s="237"/>
      <c r="G179" s="238">
        <f>ROUND(E179*F179,2)</f>
        <v>0</v>
      </c>
      <c r="H179" s="237"/>
      <c r="I179" s="238">
        <f>ROUND(E179*H179,2)</f>
        <v>0</v>
      </c>
      <c r="J179" s="237"/>
      <c r="K179" s="238">
        <f>ROUND(E179*J179,2)</f>
        <v>0</v>
      </c>
      <c r="L179" s="238">
        <v>21</v>
      </c>
      <c r="M179" s="238">
        <f>G179*(1+L179/100)</f>
        <v>0</v>
      </c>
      <c r="N179" s="225">
        <v>2.1000000000000001E-2</v>
      </c>
      <c r="O179" s="225">
        <f>ROUND(E179*N179,5)</f>
        <v>5.8928399999999996</v>
      </c>
      <c r="P179" s="225">
        <v>0</v>
      </c>
      <c r="Q179" s="225">
        <f>ROUND(E179*P179,5)</f>
        <v>0</v>
      </c>
      <c r="R179" s="225"/>
      <c r="S179" s="225"/>
      <c r="T179" s="226">
        <v>0</v>
      </c>
      <c r="U179" s="225">
        <f>ROUND(E179*T179,2)</f>
        <v>0</v>
      </c>
      <c r="V179" s="215"/>
      <c r="W179" s="215"/>
      <c r="X179" s="215"/>
      <c r="Y179" s="215"/>
      <c r="Z179" s="215"/>
      <c r="AA179" s="215"/>
      <c r="AB179" s="215"/>
      <c r="AC179" s="215"/>
      <c r="AD179" s="215"/>
      <c r="AE179" s="215" t="s">
        <v>144</v>
      </c>
      <c r="AF179" s="215"/>
      <c r="AG179" s="215"/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 x14ac:dyDescent="0.2">
      <c r="A180" s="216"/>
      <c r="B180" s="223"/>
      <c r="C180" s="271" t="s">
        <v>354</v>
      </c>
      <c r="D180" s="227"/>
      <c r="E180" s="233">
        <v>280.6112</v>
      </c>
      <c r="F180" s="238"/>
      <c r="G180" s="238"/>
      <c r="H180" s="238"/>
      <c r="I180" s="238"/>
      <c r="J180" s="238"/>
      <c r="K180" s="238"/>
      <c r="L180" s="238"/>
      <c r="M180" s="238"/>
      <c r="N180" s="225"/>
      <c r="O180" s="225"/>
      <c r="P180" s="225"/>
      <c r="Q180" s="225"/>
      <c r="R180" s="225"/>
      <c r="S180" s="225"/>
      <c r="T180" s="226"/>
      <c r="U180" s="225"/>
      <c r="V180" s="215"/>
      <c r="W180" s="215"/>
      <c r="X180" s="215"/>
      <c r="Y180" s="215"/>
      <c r="Z180" s="215"/>
      <c r="AA180" s="215"/>
      <c r="AB180" s="215"/>
      <c r="AC180" s="215"/>
      <c r="AD180" s="215"/>
      <c r="AE180" s="215" t="s">
        <v>146</v>
      </c>
      <c r="AF180" s="215">
        <v>0</v>
      </c>
      <c r="AG180" s="215"/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 x14ac:dyDescent="0.2">
      <c r="A181" s="216">
        <v>79</v>
      </c>
      <c r="B181" s="223" t="s">
        <v>355</v>
      </c>
      <c r="C181" s="270" t="s">
        <v>356</v>
      </c>
      <c r="D181" s="225" t="s">
        <v>307</v>
      </c>
      <c r="E181" s="232">
        <v>186</v>
      </c>
      <c r="F181" s="237"/>
      <c r="G181" s="238">
        <f>ROUND(E181*F181,2)</f>
        <v>0</v>
      </c>
      <c r="H181" s="237"/>
      <c r="I181" s="238">
        <f>ROUND(E181*H181,2)</f>
        <v>0</v>
      </c>
      <c r="J181" s="237"/>
      <c r="K181" s="238">
        <f>ROUND(E181*J181,2)</f>
        <v>0</v>
      </c>
      <c r="L181" s="238">
        <v>21</v>
      </c>
      <c r="M181" s="238">
        <f>G181*(1+L181/100)</f>
        <v>0</v>
      </c>
      <c r="N181" s="225">
        <v>5.8300000000000001E-3</v>
      </c>
      <c r="O181" s="225">
        <f>ROUND(E181*N181,5)</f>
        <v>1.0843799999999999</v>
      </c>
      <c r="P181" s="225">
        <v>0</v>
      </c>
      <c r="Q181" s="225">
        <f>ROUND(E181*P181,5)</f>
        <v>0</v>
      </c>
      <c r="R181" s="225"/>
      <c r="S181" s="225"/>
      <c r="T181" s="226">
        <v>0</v>
      </c>
      <c r="U181" s="225">
        <f>ROUND(E181*T181,2)</f>
        <v>0</v>
      </c>
      <c r="V181" s="215"/>
      <c r="W181" s="215"/>
      <c r="X181" s="215"/>
      <c r="Y181" s="215"/>
      <c r="Z181" s="215"/>
      <c r="AA181" s="215"/>
      <c r="AB181" s="215"/>
      <c r="AC181" s="215"/>
      <c r="AD181" s="215"/>
      <c r="AE181" s="215" t="s">
        <v>144</v>
      </c>
      <c r="AF181" s="215"/>
      <c r="AG181" s="215"/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 x14ac:dyDescent="0.2">
      <c r="A182" s="216"/>
      <c r="B182" s="223"/>
      <c r="C182" s="271" t="s">
        <v>357</v>
      </c>
      <c r="D182" s="227"/>
      <c r="E182" s="233">
        <v>186</v>
      </c>
      <c r="F182" s="238"/>
      <c r="G182" s="238"/>
      <c r="H182" s="238"/>
      <c r="I182" s="238"/>
      <c r="J182" s="238"/>
      <c r="K182" s="238"/>
      <c r="L182" s="238"/>
      <c r="M182" s="238"/>
      <c r="N182" s="225"/>
      <c r="O182" s="225"/>
      <c r="P182" s="225"/>
      <c r="Q182" s="225"/>
      <c r="R182" s="225"/>
      <c r="S182" s="225"/>
      <c r="T182" s="226"/>
      <c r="U182" s="225"/>
      <c r="V182" s="215"/>
      <c r="W182" s="215"/>
      <c r="X182" s="215"/>
      <c r="Y182" s="215"/>
      <c r="Z182" s="215"/>
      <c r="AA182" s="215"/>
      <c r="AB182" s="215"/>
      <c r="AC182" s="215"/>
      <c r="AD182" s="215"/>
      <c r="AE182" s="215" t="s">
        <v>146</v>
      </c>
      <c r="AF182" s="215">
        <v>0</v>
      </c>
      <c r="AG182" s="215"/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1" x14ac:dyDescent="0.2">
      <c r="A183" s="216">
        <v>80</v>
      </c>
      <c r="B183" s="223" t="s">
        <v>358</v>
      </c>
      <c r="C183" s="270" t="s">
        <v>359</v>
      </c>
      <c r="D183" s="225" t="s">
        <v>307</v>
      </c>
      <c r="E183" s="232">
        <v>2</v>
      </c>
      <c r="F183" s="237"/>
      <c r="G183" s="238">
        <f>ROUND(E183*F183,2)</f>
        <v>0</v>
      </c>
      <c r="H183" s="237"/>
      <c r="I183" s="238">
        <f>ROUND(E183*H183,2)</f>
        <v>0</v>
      </c>
      <c r="J183" s="237"/>
      <c r="K183" s="238">
        <f>ROUND(E183*J183,2)</f>
        <v>0</v>
      </c>
      <c r="L183" s="238">
        <v>21</v>
      </c>
      <c r="M183" s="238">
        <f>G183*(1+L183/100)</f>
        <v>0</v>
      </c>
      <c r="N183" s="225">
        <v>4.0000000000000002E-4</v>
      </c>
      <c r="O183" s="225">
        <f>ROUND(E183*N183,5)</f>
        <v>8.0000000000000004E-4</v>
      </c>
      <c r="P183" s="225">
        <v>0</v>
      </c>
      <c r="Q183" s="225">
        <f>ROUND(E183*P183,5)</f>
        <v>0</v>
      </c>
      <c r="R183" s="225"/>
      <c r="S183" s="225"/>
      <c r="T183" s="226">
        <v>4</v>
      </c>
      <c r="U183" s="225">
        <f>ROUND(E183*T183,2)</f>
        <v>8</v>
      </c>
      <c r="V183" s="215"/>
      <c r="W183" s="215"/>
      <c r="X183" s="215"/>
      <c r="Y183" s="215"/>
      <c r="Z183" s="215"/>
      <c r="AA183" s="215"/>
      <c r="AB183" s="215"/>
      <c r="AC183" s="215"/>
      <c r="AD183" s="215"/>
      <c r="AE183" s="215" t="s">
        <v>122</v>
      </c>
      <c r="AF183" s="215"/>
      <c r="AG183" s="215"/>
      <c r="AH183" s="215"/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ht="22.5" outlineLevel="1" x14ac:dyDescent="0.2">
      <c r="A184" s="216">
        <v>81</v>
      </c>
      <c r="B184" s="223" t="s">
        <v>360</v>
      </c>
      <c r="C184" s="270" t="s">
        <v>361</v>
      </c>
      <c r="D184" s="225" t="s">
        <v>307</v>
      </c>
      <c r="E184" s="232">
        <v>2</v>
      </c>
      <c r="F184" s="237"/>
      <c r="G184" s="238">
        <f>ROUND(E184*F184,2)</f>
        <v>0</v>
      </c>
      <c r="H184" s="237"/>
      <c r="I184" s="238">
        <f>ROUND(E184*H184,2)</f>
        <v>0</v>
      </c>
      <c r="J184" s="237"/>
      <c r="K184" s="238">
        <f>ROUND(E184*J184,2)</f>
        <v>0</v>
      </c>
      <c r="L184" s="238">
        <v>21</v>
      </c>
      <c r="M184" s="238">
        <f>G184*(1+L184/100)</f>
        <v>0</v>
      </c>
      <c r="N184" s="225">
        <v>9.2399999999999996E-2</v>
      </c>
      <c r="O184" s="225">
        <f>ROUND(E184*N184,5)</f>
        <v>0.18479999999999999</v>
      </c>
      <c r="P184" s="225">
        <v>0</v>
      </c>
      <c r="Q184" s="225">
        <f>ROUND(E184*P184,5)</f>
        <v>0</v>
      </c>
      <c r="R184" s="225"/>
      <c r="S184" s="225"/>
      <c r="T184" s="226">
        <v>0</v>
      </c>
      <c r="U184" s="225">
        <f>ROUND(E184*T184,2)</f>
        <v>0</v>
      </c>
      <c r="V184" s="215"/>
      <c r="W184" s="215"/>
      <c r="X184" s="215"/>
      <c r="Y184" s="215"/>
      <c r="Z184" s="215"/>
      <c r="AA184" s="215"/>
      <c r="AB184" s="215"/>
      <c r="AC184" s="215"/>
      <c r="AD184" s="215"/>
      <c r="AE184" s="215" t="s">
        <v>144</v>
      </c>
      <c r="AF184" s="215"/>
      <c r="AG184" s="215"/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ht="22.5" outlineLevel="1" x14ac:dyDescent="0.2">
      <c r="A185" s="216">
        <v>82</v>
      </c>
      <c r="B185" s="223" t="s">
        <v>362</v>
      </c>
      <c r="C185" s="270" t="s">
        <v>363</v>
      </c>
      <c r="D185" s="225" t="s">
        <v>307</v>
      </c>
      <c r="E185" s="232">
        <v>4</v>
      </c>
      <c r="F185" s="237"/>
      <c r="G185" s="238">
        <f>ROUND(E185*F185,2)</f>
        <v>0</v>
      </c>
      <c r="H185" s="237"/>
      <c r="I185" s="238">
        <f>ROUND(E185*H185,2)</f>
        <v>0</v>
      </c>
      <c r="J185" s="237"/>
      <c r="K185" s="238">
        <f>ROUND(E185*J185,2)</f>
        <v>0</v>
      </c>
      <c r="L185" s="238">
        <v>21</v>
      </c>
      <c r="M185" s="238">
        <f>G185*(1+L185/100)</f>
        <v>0</v>
      </c>
      <c r="N185" s="225">
        <v>0.1</v>
      </c>
      <c r="O185" s="225">
        <f>ROUND(E185*N185,5)</f>
        <v>0.4</v>
      </c>
      <c r="P185" s="225">
        <v>0</v>
      </c>
      <c r="Q185" s="225">
        <f>ROUND(E185*P185,5)</f>
        <v>0</v>
      </c>
      <c r="R185" s="225"/>
      <c r="S185" s="225"/>
      <c r="T185" s="226">
        <v>0.44</v>
      </c>
      <c r="U185" s="225">
        <f>ROUND(E185*T185,2)</f>
        <v>1.76</v>
      </c>
      <c r="V185" s="215"/>
      <c r="W185" s="215"/>
      <c r="X185" s="215"/>
      <c r="Y185" s="215"/>
      <c r="Z185" s="215"/>
      <c r="AA185" s="215"/>
      <c r="AB185" s="215"/>
      <c r="AC185" s="215"/>
      <c r="AD185" s="215"/>
      <c r="AE185" s="215" t="s">
        <v>122</v>
      </c>
      <c r="AF185" s="215"/>
      <c r="AG185" s="215"/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 x14ac:dyDescent="0.2">
      <c r="A186" s="216">
        <v>83</v>
      </c>
      <c r="B186" s="223" t="s">
        <v>364</v>
      </c>
      <c r="C186" s="270" t="s">
        <v>365</v>
      </c>
      <c r="D186" s="225" t="s">
        <v>132</v>
      </c>
      <c r="E186" s="232">
        <v>379</v>
      </c>
      <c r="F186" s="237"/>
      <c r="G186" s="238">
        <f>ROUND(E186*F186,2)</f>
        <v>0</v>
      </c>
      <c r="H186" s="237"/>
      <c r="I186" s="238">
        <f>ROUND(E186*H186,2)</f>
        <v>0</v>
      </c>
      <c r="J186" s="237"/>
      <c r="K186" s="238">
        <f>ROUND(E186*J186,2)</f>
        <v>0</v>
      </c>
      <c r="L186" s="238">
        <v>21</v>
      </c>
      <c r="M186" s="238">
        <f>G186*(1+L186/100)</f>
        <v>0</v>
      </c>
      <c r="N186" s="225">
        <v>0</v>
      </c>
      <c r="O186" s="225">
        <f>ROUND(E186*N186,5)</f>
        <v>0</v>
      </c>
      <c r="P186" s="225">
        <v>0</v>
      </c>
      <c r="Q186" s="225">
        <f>ROUND(E186*P186,5)</f>
        <v>0</v>
      </c>
      <c r="R186" s="225"/>
      <c r="S186" s="225"/>
      <c r="T186" s="226">
        <v>0.29299999999999998</v>
      </c>
      <c r="U186" s="225">
        <f>ROUND(E186*T186,2)</f>
        <v>111.05</v>
      </c>
      <c r="V186" s="215"/>
      <c r="W186" s="215"/>
      <c r="X186" s="215"/>
      <c r="Y186" s="215"/>
      <c r="Z186" s="215"/>
      <c r="AA186" s="215"/>
      <c r="AB186" s="215"/>
      <c r="AC186" s="215"/>
      <c r="AD186" s="215"/>
      <c r="AE186" s="215" t="s">
        <v>122</v>
      </c>
      <c r="AF186" s="215"/>
      <c r="AG186" s="215"/>
      <c r="AH186" s="215"/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1" x14ac:dyDescent="0.2">
      <c r="A187" s="216"/>
      <c r="B187" s="223"/>
      <c r="C187" s="271" t="s">
        <v>366</v>
      </c>
      <c r="D187" s="227"/>
      <c r="E187" s="233">
        <v>379</v>
      </c>
      <c r="F187" s="238"/>
      <c r="G187" s="238"/>
      <c r="H187" s="238"/>
      <c r="I187" s="238"/>
      <c r="J187" s="238"/>
      <c r="K187" s="238"/>
      <c r="L187" s="238"/>
      <c r="M187" s="238"/>
      <c r="N187" s="225"/>
      <c r="O187" s="225"/>
      <c r="P187" s="225"/>
      <c r="Q187" s="225"/>
      <c r="R187" s="225"/>
      <c r="S187" s="225"/>
      <c r="T187" s="226"/>
      <c r="U187" s="225"/>
      <c r="V187" s="215"/>
      <c r="W187" s="215"/>
      <c r="X187" s="215"/>
      <c r="Y187" s="215"/>
      <c r="Z187" s="215"/>
      <c r="AA187" s="215"/>
      <c r="AB187" s="215"/>
      <c r="AC187" s="215"/>
      <c r="AD187" s="215"/>
      <c r="AE187" s="215" t="s">
        <v>146</v>
      </c>
      <c r="AF187" s="215">
        <v>0</v>
      </c>
      <c r="AG187" s="215"/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x14ac:dyDescent="0.2">
      <c r="A188" s="217" t="s">
        <v>117</v>
      </c>
      <c r="B188" s="224" t="s">
        <v>64</v>
      </c>
      <c r="C188" s="274" t="s">
        <v>65</v>
      </c>
      <c r="D188" s="229"/>
      <c r="E188" s="235"/>
      <c r="F188" s="239"/>
      <c r="G188" s="239">
        <f>SUMIF(AE189:AE193,"&lt;&gt;NOR",G189:G193)</f>
        <v>0</v>
      </c>
      <c r="H188" s="239"/>
      <c r="I188" s="239">
        <f>SUM(I189:I193)</f>
        <v>0</v>
      </c>
      <c r="J188" s="239"/>
      <c r="K188" s="239">
        <f>SUM(K189:K193)</f>
        <v>0</v>
      </c>
      <c r="L188" s="239"/>
      <c r="M188" s="239">
        <f>SUM(M189:M193)</f>
        <v>0</v>
      </c>
      <c r="N188" s="229"/>
      <c r="O188" s="229">
        <f>SUM(O189:O193)</f>
        <v>85.295030000000011</v>
      </c>
      <c r="P188" s="229"/>
      <c r="Q188" s="229">
        <f>SUM(Q189:Q193)</f>
        <v>0</v>
      </c>
      <c r="R188" s="229"/>
      <c r="S188" s="229"/>
      <c r="T188" s="230"/>
      <c r="U188" s="229">
        <f>SUM(U189:U193)</f>
        <v>63.43</v>
      </c>
      <c r="AE188" t="s">
        <v>118</v>
      </c>
    </row>
    <row r="189" spans="1:60" outlineLevel="1" x14ac:dyDescent="0.2">
      <c r="A189" s="216">
        <v>84</v>
      </c>
      <c r="B189" s="223" t="s">
        <v>367</v>
      </c>
      <c r="C189" s="270" t="s">
        <v>368</v>
      </c>
      <c r="D189" s="225" t="s">
        <v>129</v>
      </c>
      <c r="E189" s="232">
        <v>1.1000000000000001</v>
      </c>
      <c r="F189" s="237"/>
      <c r="G189" s="238">
        <f>ROUND(E189*F189,2)</f>
        <v>0</v>
      </c>
      <c r="H189" s="237"/>
      <c r="I189" s="238">
        <f>ROUND(E189*H189,2)</f>
        <v>0</v>
      </c>
      <c r="J189" s="237"/>
      <c r="K189" s="238">
        <f>ROUND(E189*J189,2)</f>
        <v>0</v>
      </c>
      <c r="L189" s="238">
        <v>21</v>
      </c>
      <c r="M189" s="238">
        <f>G189*(1+L189/100)</f>
        <v>0</v>
      </c>
      <c r="N189" s="225">
        <v>1.02407</v>
      </c>
      <c r="O189" s="225">
        <f>ROUND(E189*N189,5)</f>
        <v>1.1264799999999999</v>
      </c>
      <c r="P189" s="225">
        <v>0</v>
      </c>
      <c r="Q189" s="225">
        <f>ROUND(E189*P189,5)</f>
        <v>0</v>
      </c>
      <c r="R189" s="225"/>
      <c r="S189" s="225"/>
      <c r="T189" s="226">
        <v>2.0790000000000002</v>
      </c>
      <c r="U189" s="225">
        <f>ROUND(E189*T189,2)</f>
        <v>2.29</v>
      </c>
      <c r="V189" s="215"/>
      <c r="W189" s="215"/>
      <c r="X189" s="215"/>
      <c r="Y189" s="215"/>
      <c r="Z189" s="215"/>
      <c r="AA189" s="215"/>
      <c r="AB189" s="215"/>
      <c r="AC189" s="215"/>
      <c r="AD189" s="215"/>
      <c r="AE189" s="215" t="s">
        <v>122</v>
      </c>
      <c r="AF189" s="215"/>
      <c r="AG189" s="215"/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1" x14ac:dyDescent="0.2">
      <c r="A190" s="216"/>
      <c r="B190" s="223"/>
      <c r="C190" s="275" t="s">
        <v>369</v>
      </c>
      <c r="D190" s="231"/>
      <c r="E190" s="236"/>
      <c r="F190" s="240"/>
      <c r="G190" s="241"/>
      <c r="H190" s="238"/>
      <c r="I190" s="238"/>
      <c r="J190" s="238"/>
      <c r="K190" s="238"/>
      <c r="L190" s="238"/>
      <c r="M190" s="238"/>
      <c r="N190" s="225"/>
      <c r="O190" s="225"/>
      <c r="P190" s="225"/>
      <c r="Q190" s="225"/>
      <c r="R190" s="225"/>
      <c r="S190" s="225"/>
      <c r="T190" s="226"/>
      <c r="U190" s="225"/>
      <c r="V190" s="215"/>
      <c r="W190" s="215"/>
      <c r="X190" s="215"/>
      <c r="Y190" s="215"/>
      <c r="Z190" s="215"/>
      <c r="AA190" s="215"/>
      <c r="AB190" s="215"/>
      <c r="AC190" s="215"/>
      <c r="AD190" s="215"/>
      <c r="AE190" s="215" t="s">
        <v>341</v>
      </c>
      <c r="AF190" s="215"/>
      <c r="AG190" s="215"/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8" t="str">
        <f>C190</f>
        <v>Přeložení schodištních stupňů u st.p.č.23</v>
      </c>
      <c r="BB190" s="215"/>
      <c r="BC190" s="215"/>
      <c r="BD190" s="215"/>
      <c r="BE190" s="215"/>
      <c r="BF190" s="215"/>
      <c r="BG190" s="215"/>
      <c r="BH190" s="215"/>
    </row>
    <row r="191" spans="1:60" ht="22.5" outlineLevel="1" x14ac:dyDescent="0.2">
      <c r="A191" s="216">
        <v>85</v>
      </c>
      <c r="B191" s="223" t="s">
        <v>370</v>
      </c>
      <c r="C191" s="270" t="s">
        <v>371</v>
      </c>
      <c r="D191" s="225" t="s">
        <v>132</v>
      </c>
      <c r="E191" s="232">
        <v>1.8</v>
      </c>
      <c r="F191" s="237"/>
      <c r="G191" s="238">
        <f>ROUND(E191*F191,2)</f>
        <v>0</v>
      </c>
      <c r="H191" s="237"/>
      <c r="I191" s="238">
        <f>ROUND(E191*H191,2)</f>
        <v>0</v>
      </c>
      <c r="J191" s="237"/>
      <c r="K191" s="238">
        <f>ROUND(E191*J191,2)</f>
        <v>0</v>
      </c>
      <c r="L191" s="238">
        <v>21</v>
      </c>
      <c r="M191" s="238">
        <f>G191*(1+L191/100)</f>
        <v>0</v>
      </c>
      <c r="N191" s="225">
        <v>0.12131</v>
      </c>
      <c r="O191" s="225">
        <f>ROUND(E191*N191,5)</f>
        <v>0.21836</v>
      </c>
      <c r="P191" s="225">
        <v>0</v>
      </c>
      <c r="Q191" s="225">
        <f>ROUND(E191*P191,5)</f>
        <v>0</v>
      </c>
      <c r="R191" s="225"/>
      <c r="S191" s="225"/>
      <c r="T191" s="226">
        <v>1.48167</v>
      </c>
      <c r="U191" s="225">
        <f>ROUND(E191*T191,2)</f>
        <v>2.67</v>
      </c>
      <c r="V191" s="215"/>
      <c r="W191" s="215"/>
      <c r="X191" s="215"/>
      <c r="Y191" s="215"/>
      <c r="Z191" s="215"/>
      <c r="AA191" s="215"/>
      <c r="AB191" s="215"/>
      <c r="AC191" s="215"/>
      <c r="AD191" s="215"/>
      <c r="AE191" s="215" t="s">
        <v>372</v>
      </c>
      <c r="AF191" s="215"/>
      <c r="AG191" s="215"/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1" x14ac:dyDescent="0.2">
      <c r="A192" s="216">
        <v>86</v>
      </c>
      <c r="B192" s="223" t="s">
        <v>373</v>
      </c>
      <c r="C192" s="270" t="s">
        <v>374</v>
      </c>
      <c r="D192" s="225" t="s">
        <v>121</v>
      </c>
      <c r="E192" s="232">
        <v>44.4</v>
      </c>
      <c r="F192" s="237"/>
      <c r="G192" s="238">
        <f>ROUND(E192*F192,2)</f>
        <v>0</v>
      </c>
      <c r="H192" s="237"/>
      <c r="I192" s="238">
        <f>ROUND(E192*H192,2)</f>
        <v>0</v>
      </c>
      <c r="J192" s="237"/>
      <c r="K192" s="238">
        <f>ROUND(E192*J192,2)</f>
        <v>0</v>
      </c>
      <c r="L192" s="238">
        <v>21</v>
      </c>
      <c r="M192" s="238">
        <f>G192*(1+L192/100)</f>
        <v>0</v>
      </c>
      <c r="N192" s="225">
        <v>1.8907700000000001</v>
      </c>
      <c r="O192" s="225">
        <f>ROUND(E192*N192,5)</f>
        <v>83.950190000000006</v>
      </c>
      <c r="P192" s="225">
        <v>0</v>
      </c>
      <c r="Q192" s="225">
        <f>ROUND(E192*P192,5)</f>
        <v>0</v>
      </c>
      <c r="R192" s="225"/>
      <c r="S192" s="225"/>
      <c r="T192" s="226">
        <v>1.3169999999999999</v>
      </c>
      <c r="U192" s="225">
        <f>ROUND(E192*T192,2)</f>
        <v>58.47</v>
      </c>
      <c r="V192" s="215"/>
      <c r="W192" s="215"/>
      <c r="X192" s="215"/>
      <c r="Y192" s="215"/>
      <c r="Z192" s="215"/>
      <c r="AA192" s="215"/>
      <c r="AB192" s="215"/>
      <c r="AC192" s="215"/>
      <c r="AD192" s="215"/>
      <c r="AE192" s="215" t="s">
        <v>122</v>
      </c>
      <c r="AF192" s="215"/>
      <c r="AG192" s="215"/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 x14ac:dyDescent="0.2">
      <c r="A193" s="216"/>
      <c r="B193" s="223"/>
      <c r="C193" s="271" t="s">
        <v>375</v>
      </c>
      <c r="D193" s="227"/>
      <c r="E193" s="233">
        <v>44.4</v>
      </c>
      <c r="F193" s="238"/>
      <c r="G193" s="238"/>
      <c r="H193" s="238"/>
      <c r="I193" s="238"/>
      <c r="J193" s="238"/>
      <c r="K193" s="238"/>
      <c r="L193" s="238"/>
      <c r="M193" s="238"/>
      <c r="N193" s="225"/>
      <c r="O193" s="225"/>
      <c r="P193" s="225"/>
      <c r="Q193" s="225"/>
      <c r="R193" s="225"/>
      <c r="S193" s="225"/>
      <c r="T193" s="226"/>
      <c r="U193" s="225"/>
      <c r="V193" s="215"/>
      <c r="W193" s="215"/>
      <c r="X193" s="215"/>
      <c r="Y193" s="215"/>
      <c r="Z193" s="215"/>
      <c r="AA193" s="215"/>
      <c r="AB193" s="215"/>
      <c r="AC193" s="215"/>
      <c r="AD193" s="215"/>
      <c r="AE193" s="215" t="s">
        <v>146</v>
      </c>
      <c r="AF193" s="215">
        <v>0</v>
      </c>
      <c r="AG193" s="215"/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x14ac:dyDescent="0.2">
      <c r="A194" s="217" t="s">
        <v>117</v>
      </c>
      <c r="B194" s="224" t="s">
        <v>66</v>
      </c>
      <c r="C194" s="274" t="s">
        <v>67</v>
      </c>
      <c r="D194" s="229"/>
      <c r="E194" s="235"/>
      <c r="F194" s="239"/>
      <c r="G194" s="239">
        <f>SUMIF(AE195:AE225,"&lt;&gt;NOR",G195:G225)</f>
        <v>0</v>
      </c>
      <c r="H194" s="239"/>
      <c r="I194" s="239">
        <f>SUM(I195:I225)</f>
        <v>0</v>
      </c>
      <c r="J194" s="239"/>
      <c r="K194" s="239">
        <f>SUM(K195:K225)</f>
        <v>0</v>
      </c>
      <c r="L194" s="239"/>
      <c r="M194" s="239">
        <f>SUM(M195:M225)</f>
        <v>0</v>
      </c>
      <c r="N194" s="229"/>
      <c r="O194" s="229">
        <f>SUM(O195:O225)</f>
        <v>1274.48333</v>
      </c>
      <c r="P194" s="229"/>
      <c r="Q194" s="229">
        <f>SUM(Q195:Q225)</f>
        <v>0</v>
      </c>
      <c r="R194" s="229"/>
      <c r="S194" s="229"/>
      <c r="T194" s="230"/>
      <c r="U194" s="229">
        <f>SUM(U195:U225)</f>
        <v>688.93000000000006</v>
      </c>
      <c r="AE194" t="s">
        <v>118</v>
      </c>
    </row>
    <row r="195" spans="1:60" outlineLevel="1" x14ac:dyDescent="0.2">
      <c r="A195" s="216">
        <v>87</v>
      </c>
      <c r="B195" s="223" t="s">
        <v>376</v>
      </c>
      <c r="C195" s="270" t="s">
        <v>377</v>
      </c>
      <c r="D195" s="225" t="s">
        <v>129</v>
      </c>
      <c r="E195" s="232">
        <v>1118.5612000000001</v>
      </c>
      <c r="F195" s="237"/>
      <c r="G195" s="238">
        <f>ROUND(E195*F195,2)</f>
        <v>0</v>
      </c>
      <c r="H195" s="237"/>
      <c r="I195" s="238">
        <f>ROUND(E195*H195,2)</f>
        <v>0</v>
      </c>
      <c r="J195" s="237"/>
      <c r="K195" s="238">
        <f>ROUND(E195*J195,2)</f>
        <v>0</v>
      </c>
      <c r="L195" s="238">
        <v>21</v>
      </c>
      <c r="M195" s="238">
        <f>G195*(1+L195/100)</f>
        <v>0</v>
      </c>
      <c r="N195" s="225">
        <v>0.33074999999999999</v>
      </c>
      <c r="O195" s="225">
        <f>ROUND(E195*N195,5)</f>
        <v>369.96411999999998</v>
      </c>
      <c r="P195" s="225">
        <v>0</v>
      </c>
      <c r="Q195" s="225">
        <f>ROUND(E195*P195,5)</f>
        <v>0</v>
      </c>
      <c r="R195" s="225"/>
      <c r="S195" s="225"/>
      <c r="T195" s="226">
        <v>2.5999999999999999E-2</v>
      </c>
      <c r="U195" s="225">
        <f>ROUND(E195*T195,2)</f>
        <v>29.08</v>
      </c>
      <c r="V195" s="215"/>
      <c r="W195" s="215"/>
      <c r="X195" s="215"/>
      <c r="Y195" s="215"/>
      <c r="Z195" s="215"/>
      <c r="AA195" s="215"/>
      <c r="AB195" s="215"/>
      <c r="AC195" s="215"/>
      <c r="AD195" s="215"/>
      <c r="AE195" s="215" t="s">
        <v>122</v>
      </c>
      <c r="AF195" s="215"/>
      <c r="AG195" s="215"/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1" x14ac:dyDescent="0.2">
      <c r="A196" s="216"/>
      <c r="B196" s="223"/>
      <c r="C196" s="271" t="s">
        <v>378</v>
      </c>
      <c r="D196" s="227"/>
      <c r="E196" s="233">
        <v>561.27210000000002</v>
      </c>
      <c r="F196" s="238"/>
      <c r="G196" s="238"/>
      <c r="H196" s="238"/>
      <c r="I196" s="238"/>
      <c r="J196" s="238"/>
      <c r="K196" s="238"/>
      <c r="L196" s="238"/>
      <c r="M196" s="238"/>
      <c r="N196" s="225"/>
      <c r="O196" s="225"/>
      <c r="P196" s="225"/>
      <c r="Q196" s="225"/>
      <c r="R196" s="225"/>
      <c r="S196" s="225"/>
      <c r="T196" s="226"/>
      <c r="U196" s="225"/>
      <c r="V196" s="215"/>
      <c r="W196" s="215"/>
      <c r="X196" s="215"/>
      <c r="Y196" s="215"/>
      <c r="Z196" s="215"/>
      <c r="AA196" s="215"/>
      <c r="AB196" s="215"/>
      <c r="AC196" s="215"/>
      <c r="AD196" s="215"/>
      <c r="AE196" s="215" t="s">
        <v>146</v>
      </c>
      <c r="AF196" s="215">
        <v>0</v>
      </c>
      <c r="AG196" s="215"/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 x14ac:dyDescent="0.2">
      <c r="A197" s="216"/>
      <c r="B197" s="223"/>
      <c r="C197" s="271" t="s">
        <v>379</v>
      </c>
      <c r="D197" s="227"/>
      <c r="E197" s="233">
        <v>307.58499999999998</v>
      </c>
      <c r="F197" s="238"/>
      <c r="G197" s="238"/>
      <c r="H197" s="238"/>
      <c r="I197" s="238"/>
      <c r="J197" s="238"/>
      <c r="K197" s="238"/>
      <c r="L197" s="238"/>
      <c r="M197" s="238"/>
      <c r="N197" s="225"/>
      <c r="O197" s="225"/>
      <c r="P197" s="225"/>
      <c r="Q197" s="225"/>
      <c r="R197" s="225"/>
      <c r="S197" s="225"/>
      <c r="T197" s="226"/>
      <c r="U197" s="225"/>
      <c r="V197" s="215"/>
      <c r="W197" s="215"/>
      <c r="X197" s="215"/>
      <c r="Y197" s="215"/>
      <c r="Z197" s="215"/>
      <c r="AA197" s="215"/>
      <c r="AB197" s="215"/>
      <c r="AC197" s="215"/>
      <c r="AD197" s="215"/>
      <c r="AE197" s="215" t="s">
        <v>146</v>
      </c>
      <c r="AF197" s="215">
        <v>0</v>
      </c>
      <c r="AG197" s="215"/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 x14ac:dyDescent="0.2">
      <c r="A198" s="216"/>
      <c r="B198" s="223"/>
      <c r="C198" s="271" t="s">
        <v>380</v>
      </c>
      <c r="D198" s="227"/>
      <c r="E198" s="233">
        <v>247.46340000000001</v>
      </c>
      <c r="F198" s="238"/>
      <c r="G198" s="238"/>
      <c r="H198" s="238"/>
      <c r="I198" s="238"/>
      <c r="J198" s="238"/>
      <c r="K198" s="238"/>
      <c r="L198" s="238"/>
      <c r="M198" s="238"/>
      <c r="N198" s="225"/>
      <c r="O198" s="225"/>
      <c r="P198" s="225"/>
      <c r="Q198" s="225"/>
      <c r="R198" s="225"/>
      <c r="S198" s="225"/>
      <c r="T198" s="226"/>
      <c r="U198" s="225"/>
      <c r="V198" s="215"/>
      <c r="W198" s="215"/>
      <c r="X198" s="215"/>
      <c r="Y198" s="215"/>
      <c r="Z198" s="215"/>
      <c r="AA198" s="215"/>
      <c r="AB198" s="215"/>
      <c r="AC198" s="215"/>
      <c r="AD198" s="215"/>
      <c r="AE198" s="215" t="s">
        <v>146</v>
      </c>
      <c r="AF198" s="215">
        <v>0</v>
      </c>
      <c r="AG198" s="215"/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">
      <c r="A199" s="216"/>
      <c r="B199" s="223"/>
      <c r="C199" s="271" t="s">
        <v>381</v>
      </c>
      <c r="D199" s="227"/>
      <c r="E199" s="233">
        <v>2.2406999999999999</v>
      </c>
      <c r="F199" s="238"/>
      <c r="G199" s="238"/>
      <c r="H199" s="238"/>
      <c r="I199" s="238"/>
      <c r="J199" s="238"/>
      <c r="K199" s="238"/>
      <c r="L199" s="238"/>
      <c r="M199" s="238"/>
      <c r="N199" s="225"/>
      <c r="O199" s="225"/>
      <c r="P199" s="225"/>
      <c r="Q199" s="225"/>
      <c r="R199" s="225"/>
      <c r="S199" s="225"/>
      <c r="T199" s="226"/>
      <c r="U199" s="225"/>
      <c r="V199" s="215"/>
      <c r="W199" s="215"/>
      <c r="X199" s="215"/>
      <c r="Y199" s="215"/>
      <c r="Z199" s="215"/>
      <c r="AA199" s="215"/>
      <c r="AB199" s="215"/>
      <c r="AC199" s="215"/>
      <c r="AD199" s="215"/>
      <c r="AE199" s="215" t="s">
        <v>146</v>
      </c>
      <c r="AF199" s="215">
        <v>0</v>
      </c>
      <c r="AG199" s="215"/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">
      <c r="A200" s="216">
        <v>88</v>
      </c>
      <c r="B200" s="223" t="s">
        <v>382</v>
      </c>
      <c r="C200" s="270" t="s">
        <v>383</v>
      </c>
      <c r="D200" s="225" t="s">
        <v>129</v>
      </c>
      <c r="E200" s="232">
        <v>205.994</v>
      </c>
      <c r="F200" s="237"/>
      <c r="G200" s="238">
        <f>ROUND(E200*F200,2)</f>
        <v>0</v>
      </c>
      <c r="H200" s="237"/>
      <c r="I200" s="238">
        <f>ROUND(E200*H200,2)</f>
        <v>0</v>
      </c>
      <c r="J200" s="237"/>
      <c r="K200" s="238">
        <f>ROUND(E200*J200,2)</f>
        <v>0</v>
      </c>
      <c r="L200" s="238">
        <v>21</v>
      </c>
      <c r="M200" s="238">
        <f>G200*(1+L200/100)</f>
        <v>0</v>
      </c>
      <c r="N200" s="225">
        <v>0.37485000000000002</v>
      </c>
      <c r="O200" s="225">
        <f>ROUND(E200*N200,5)</f>
        <v>77.216849999999994</v>
      </c>
      <c r="P200" s="225">
        <v>0</v>
      </c>
      <c r="Q200" s="225">
        <f>ROUND(E200*P200,5)</f>
        <v>0</v>
      </c>
      <c r="R200" s="225"/>
      <c r="S200" s="225"/>
      <c r="T200" s="226">
        <v>2.5999999999999999E-2</v>
      </c>
      <c r="U200" s="225">
        <f>ROUND(E200*T200,2)</f>
        <v>5.36</v>
      </c>
      <c r="V200" s="215"/>
      <c r="W200" s="215"/>
      <c r="X200" s="215"/>
      <c r="Y200" s="215"/>
      <c r="Z200" s="215"/>
      <c r="AA200" s="215"/>
      <c r="AB200" s="215"/>
      <c r="AC200" s="215"/>
      <c r="AD200" s="215"/>
      <c r="AE200" s="215" t="s">
        <v>122</v>
      </c>
      <c r="AF200" s="215"/>
      <c r="AG200" s="215"/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 x14ac:dyDescent="0.2">
      <c r="A201" s="216"/>
      <c r="B201" s="223"/>
      <c r="C201" s="271" t="s">
        <v>321</v>
      </c>
      <c r="D201" s="227"/>
      <c r="E201" s="233">
        <v>205.994</v>
      </c>
      <c r="F201" s="238"/>
      <c r="G201" s="238"/>
      <c r="H201" s="238"/>
      <c r="I201" s="238"/>
      <c r="J201" s="238"/>
      <c r="K201" s="238"/>
      <c r="L201" s="238"/>
      <c r="M201" s="238"/>
      <c r="N201" s="225"/>
      <c r="O201" s="225"/>
      <c r="P201" s="225"/>
      <c r="Q201" s="225"/>
      <c r="R201" s="225"/>
      <c r="S201" s="225"/>
      <c r="T201" s="226"/>
      <c r="U201" s="225"/>
      <c r="V201" s="215"/>
      <c r="W201" s="215"/>
      <c r="X201" s="215"/>
      <c r="Y201" s="215"/>
      <c r="Z201" s="215"/>
      <c r="AA201" s="215"/>
      <c r="AB201" s="215"/>
      <c r="AC201" s="215"/>
      <c r="AD201" s="215"/>
      <c r="AE201" s="215" t="s">
        <v>146</v>
      </c>
      <c r="AF201" s="215">
        <v>0</v>
      </c>
      <c r="AG201" s="215"/>
      <c r="AH201" s="215"/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1" x14ac:dyDescent="0.2">
      <c r="A202" s="216">
        <v>89</v>
      </c>
      <c r="B202" s="223" t="s">
        <v>384</v>
      </c>
      <c r="C202" s="270" t="s">
        <v>385</v>
      </c>
      <c r="D202" s="225" t="s">
        <v>129</v>
      </c>
      <c r="E202" s="232">
        <v>148.9736</v>
      </c>
      <c r="F202" s="237"/>
      <c r="G202" s="238">
        <f>ROUND(E202*F202,2)</f>
        <v>0</v>
      </c>
      <c r="H202" s="237"/>
      <c r="I202" s="238">
        <f>ROUND(E202*H202,2)</f>
        <v>0</v>
      </c>
      <c r="J202" s="237"/>
      <c r="K202" s="238">
        <f>ROUND(E202*J202,2)</f>
        <v>0</v>
      </c>
      <c r="L202" s="238">
        <v>21</v>
      </c>
      <c r="M202" s="238">
        <f>G202*(1+L202/100)</f>
        <v>0</v>
      </c>
      <c r="N202" s="225">
        <v>0.441</v>
      </c>
      <c r="O202" s="225">
        <f>ROUND(E202*N202,5)</f>
        <v>65.697360000000003</v>
      </c>
      <c r="P202" s="225">
        <v>0</v>
      </c>
      <c r="Q202" s="225">
        <f>ROUND(E202*P202,5)</f>
        <v>0</v>
      </c>
      <c r="R202" s="225"/>
      <c r="S202" s="225"/>
      <c r="T202" s="226">
        <v>2.9000000000000001E-2</v>
      </c>
      <c r="U202" s="225">
        <f>ROUND(E202*T202,2)</f>
        <v>4.32</v>
      </c>
      <c r="V202" s="215"/>
      <c r="W202" s="215"/>
      <c r="X202" s="215"/>
      <c r="Y202" s="215"/>
      <c r="Z202" s="215"/>
      <c r="AA202" s="215"/>
      <c r="AB202" s="215"/>
      <c r="AC202" s="215"/>
      <c r="AD202" s="215"/>
      <c r="AE202" s="215" t="s">
        <v>122</v>
      </c>
      <c r="AF202" s="215"/>
      <c r="AG202" s="215"/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1" x14ac:dyDescent="0.2">
      <c r="A203" s="216"/>
      <c r="B203" s="223"/>
      <c r="C203" s="271" t="s">
        <v>386</v>
      </c>
      <c r="D203" s="227"/>
      <c r="E203" s="233">
        <v>132.53729999999999</v>
      </c>
      <c r="F203" s="238"/>
      <c r="G203" s="238"/>
      <c r="H203" s="238"/>
      <c r="I203" s="238"/>
      <c r="J203" s="238"/>
      <c r="K203" s="238"/>
      <c r="L203" s="238"/>
      <c r="M203" s="238"/>
      <c r="N203" s="225"/>
      <c r="O203" s="225"/>
      <c r="P203" s="225"/>
      <c r="Q203" s="225"/>
      <c r="R203" s="225"/>
      <c r="S203" s="225"/>
      <c r="T203" s="226"/>
      <c r="U203" s="225"/>
      <c r="V203" s="215"/>
      <c r="W203" s="215"/>
      <c r="X203" s="215"/>
      <c r="Y203" s="215"/>
      <c r="Z203" s="215"/>
      <c r="AA203" s="215"/>
      <c r="AB203" s="215"/>
      <c r="AC203" s="215"/>
      <c r="AD203" s="215"/>
      <c r="AE203" s="215" t="s">
        <v>146</v>
      </c>
      <c r="AF203" s="215">
        <v>0</v>
      </c>
      <c r="AG203" s="215"/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1" x14ac:dyDescent="0.2">
      <c r="A204" s="216"/>
      <c r="B204" s="223"/>
      <c r="C204" s="271" t="s">
        <v>387</v>
      </c>
      <c r="D204" s="227"/>
      <c r="E204" s="233">
        <v>1.75</v>
      </c>
      <c r="F204" s="238"/>
      <c r="G204" s="238"/>
      <c r="H204" s="238"/>
      <c r="I204" s="238"/>
      <c r="J204" s="238"/>
      <c r="K204" s="238"/>
      <c r="L204" s="238"/>
      <c r="M204" s="238"/>
      <c r="N204" s="225"/>
      <c r="O204" s="225"/>
      <c r="P204" s="225"/>
      <c r="Q204" s="225"/>
      <c r="R204" s="225"/>
      <c r="S204" s="225"/>
      <c r="T204" s="226"/>
      <c r="U204" s="225"/>
      <c r="V204" s="215"/>
      <c r="W204" s="215"/>
      <c r="X204" s="215"/>
      <c r="Y204" s="215"/>
      <c r="Z204" s="215"/>
      <c r="AA204" s="215"/>
      <c r="AB204" s="215"/>
      <c r="AC204" s="215"/>
      <c r="AD204" s="215"/>
      <c r="AE204" s="215" t="s">
        <v>146</v>
      </c>
      <c r="AF204" s="215">
        <v>0</v>
      </c>
      <c r="AG204" s="215"/>
      <c r="AH204" s="215"/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 x14ac:dyDescent="0.2">
      <c r="A205" s="216"/>
      <c r="B205" s="223"/>
      <c r="C205" s="271" t="s">
        <v>388</v>
      </c>
      <c r="D205" s="227"/>
      <c r="E205" s="233">
        <v>14.686299999999999</v>
      </c>
      <c r="F205" s="238"/>
      <c r="G205" s="238"/>
      <c r="H205" s="238"/>
      <c r="I205" s="238"/>
      <c r="J205" s="238"/>
      <c r="K205" s="238"/>
      <c r="L205" s="238"/>
      <c r="M205" s="238"/>
      <c r="N205" s="225"/>
      <c r="O205" s="225"/>
      <c r="P205" s="225"/>
      <c r="Q205" s="225"/>
      <c r="R205" s="225"/>
      <c r="S205" s="225"/>
      <c r="T205" s="226"/>
      <c r="U205" s="225"/>
      <c r="V205" s="215"/>
      <c r="W205" s="215"/>
      <c r="X205" s="215"/>
      <c r="Y205" s="215"/>
      <c r="Z205" s="215"/>
      <c r="AA205" s="215"/>
      <c r="AB205" s="215"/>
      <c r="AC205" s="215"/>
      <c r="AD205" s="215"/>
      <c r="AE205" s="215" t="s">
        <v>146</v>
      </c>
      <c r="AF205" s="215">
        <v>0</v>
      </c>
      <c r="AG205" s="215"/>
      <c r="AH205" s="215"/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ht="22.5" outlineLevel="1" x14ac:dyDescent="0.2">
      <c r="A206" s="216">
        <v>90</v>
      </c>
      <c r="B206" s="223" t="s">
        <v>389</v>
      </c>
      <c r="C206" s="270" t="s">
        <v>390</v>
      </c>
      <c r="D206" s="225" t="s">
        <v>129</v>
      </c>
      <c r="E206" s="232">
        <v>134.28729999999999</v>
      </c>
      <c r="F206" s="237"/>
      <c r="G206" s="238">
        <f>ROUND(E206*F206,2)</f>
        <v>0</v>
      </c>
      <c r="H206" s="237"/>
      <c r="I206" s="238">
        <f>ROUND(E206*H206,2)</f>
        <v>0</v>
      </c>
      <c r="J206" s="237"/>
      <c r="K206" s="238">
        <f>ROUND(E206*J206,2)</f>
        <v>0</v>
      </c>
      <c r="L206" s="238">
        <v>21</v>
      </c>
      <c r="M206" s="238">
        <f>G206*(1+L206/100)</f>
        <v>0</v>
      </c>
      <c r="N206" s="225">
        <v>0.36834</v>
      </c>
      <c r="O206" s="225">
        <f>ROUND(E206*N206,5)</f>
        <v>49.463380000000001</v>
      </c>
      <c r="P206" s="225">
        <v>0</v>
      </c>
      <c r="Q206" s="225">
        <f>ROUND(E206*P206,5)</f>
        <v>0</v>
      </c>
      <c r="R206" s="225"/>
      <c r="S206" s="225"/>
      <c r="T206" s="226">
        <v>3.3000000000000002E-2</v>
      </c>
      <c r="U206" s="225">
        <f>ROUND(E206*T206,2)</f>
        <v>4.43</v>
      </c>
      <c r="V206" s="215"/>
      <c r="W206" s="215"/>
      <c r="X206" s="215"/>
      <c r="Y206" s="215"/>
      <c r="Z206" s="215"/>
      <c r="AA206" s="215"/>
      <c r="AB206" s="215"/>
      <c r="AC206" s="215"/>
      <c r="AD206" s="215"/>
      <c r="AE206" s="215" t="s">
        <v>122</v>
      </c>
      <c r="AF206" s="215"/>
      <c r="AG206" s="215"/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ht="22.5" outlineLevel="1" x14ac:dyDescent="0.2">
      <c r="A207" s="216">
        <v>91</v>
      </c>
      <c r="B207" s="223" t="s">
        <v>391</v>
      </c>
      <c r="C207" s="270" t="s">
        <v>392</v>
      </c>
      <c r="D207" s="225" t="s">
        <v>129</v>
      </c>
      <c r="E207" s="232">
        <v>134.28729999999999</v>
      </c>
      <c r="F207" s="237"/>
      <c r="G207" s="238">
        <f>ROUND(E207*F207,2)</f>
        <v>0</v>
      </c>
      <c r="H207" s="237"/>
      <c r="I207" s="238">
        <f>ROUND(E207*H207,2)</f>
        <v>0</v>
      </c>
      <c r="J207" s="237"/>
      <c r="K207" s="238">
        <f>ROUND(E207*J207,2)</f>
        <v>0</v>
      </c>
      <c r="L207" s="238">
        <v>21</v>
      </c>
      <c r="M207" s="238">
        <f>G207*(1+L207/100)</f>
        <v>0</v>
      </c>
      <c r="N207" s="225">
        <v>0.21099999999999999</v>
      </c>
      <c r="O207" s="225">
        <f>ROUND(E207*N207,5)</f>
        <v>28.334620000000001</v>
      </c>
      <c r="P207" s="225">
        <v>0</v>
      </c>
      <c r="Q207" s="225">
        <f>ROUND(E207*P207,5)</f>
        <v>0</v>
      </c>
      <c r="R207" s="225"/>
      <c r="S207" s="225"/>
      <c r="T207" s="226">
        <v>7.1999999999999995E-2</v>
      </c>
      <c r="U207" s="225">
        <f>ROUND(E207*T207,2)</f>
        <v>9.67</v>
      </c>
      <c r="V207" s="215"/>
      <c r="W207" s="215"/>
      <c r="X207" s="215"/>
      <c r="Y207" s="215"/>
      <c r="Z207" s="215"/>
      <c r="AA207" s="215"/>
      <c r="AB207" s="215"/>
      <c r="AC207" s="215"/>
      <c r="AD207" s="215"/>
      <c r="AE207" s="215" t="s">
        <v>122</v>
      </c>
      <c r="AF207" s="215"/>
      <c r="AG207" s="215"/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 x14ac:dyDescent="0.2">
      <c r="A208" s="216">
        <v>92</v>
      </c>
      <c r="B208" s="223" t="s">
        <v>393</v>
      </c>
      <c r="C208" s="270" t="s">
        <v>394</v>
      </c>
      <c r="D208" s="225" t="s">
        <v>129</v>
      </c>
      <c r="E208" s="232">
        <v>134.28729999999999</v>
      </c>
      <c r="F208" s="237"/>
      <c r="G208" s="238">
        <f>ROUND(E208*F208,2)</f>
        <v>0</v>
      </c>
      <c r="H208" s="237"/>
      <c r="I208" s="238">
        <f>ROUND(E208*H208,2)</f>
        <v>0</v>
      </c>
      <c r="J208" s="237"/>
      <c r="K208" s="238">
        <f>ROUND(E208*J208,2)</f>
        <v>0</v>
      </c>
      <c r="L208" s="238">
        <v>21</v>
      </c>
      <c r="M208" s="238">
        <f>G208*(1+L208/100)</f>
        <v>0</v>
      </c>
      <c r="N208" s="225">
        <v>6.0999999999999997E-4</v>
      </c>
      <c r="O208" s="225">
        <f>ROUND(E208*N208,5)</f>
        <v>8.1920000000000007E-2</v>
      </c>
      <c r="P208" s="225">
        <v>0</v>
      </c>
      <c r="Q208" s="225">
        <f>ROUND(E208*P208,5)</f>
        <v>0</v>
      </c>
      <c r="R208" s="225"/>
      <c r="S208" s="225"/>
      <c r="T208" s="226">
        <v>2E-3</v>
      </c>
      <c r="U208" s="225">
        <f>ROUND(E208*T208,2)</f>
        <v>0.27</v>
      </c>
      <c r="V208" s="215"/>
      <c r="W208" s="215"/>
      <c r="X208" s="215"/>
      <c r="Y208" s="215"/>
      <c r="Z208" s="215"/>
      <c r="AA208" s="215"/>
      <c r="AB208" s="215"/>
      <c r="AC208" s="215"/>
      <c r="AD208" s="215"/>
      <c r="AE208" s="215" t="s">
        <v>122</v>
      </c>
      <c r="AF208" s="215"/>
      <c r="AG208" s="215"/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1" x14ac:dyDescent="0.2">
      <c r="A209" s="216">
        <v>93</v>
      </c>
      <c r="B209" s="223" t="s">
        <v>395</v>
      </c>
      <c r="C209" s="270" t="s">
        <v>396</v>
      </c>
      <c r="D209" s="225" t="s">
        <v>129</v>
      </c>
      <c r="E209" s="232">
        <v>134.28729999999999</v>
      </c>
      <c r="F209" s="237"/>
      <c r="G209" s="238">
        <f>ROUND(E209*F209,2)</f>
        <v>0</v>
      </c>
      <c r="H209" s="237"/>
      <c r="I209" s="238">
        <f>ROUND(E209*H209,2)</f>
        <v>0</v>
      </c>
      <c r="J209" s="237"/>
      <c r="K209" s="238">
        <f>ROUND(E209*J209,2)</f>
        <v>0</v>
      </c>
      <c r="L209" s="238">
        <v>21</v>
      </c>
      <c r="M209" s="238">
        <f>G209*(1+L209/100)</f>
        <v>0</v>
      </c>
      <c r="N209" s="225">
        <v>0.10373</v>
      </c>
      <c r="O209" s="225">
        <f>ROUND(E209*N209,5)</f>
        <v>13.92962</v>
      </c>
      <c r="P209" s="225">
        <v>0</v>
      </c>
      <c r="Q209" s="225">
        <f>ROUND(E209*P209,5)</f>
        <v>0</v>
      </c>
      <c r="R209" s="225"/>
      <c r="S209" s="225"/>
      <c r="T209" s="226">
        <v>6.4000000000000001E-2</v>
      </c>
      <c r="U209" s="225">
        <f>ROUND(E209*T209,2)</f>
        <v>8.59</v>
      </c>
      <c r="V209" s="215"/>
      <c r="W209" s="215"/>
      <c r="X209" s="215"/>
      <c r="Y209" s="215"/>
      <c r="Z209" s="215"/>
      <c r="AA209" s="215"/>
      <c r="AB209" s="215"/>
      <c r="AC209" s="215"/>
      <c r="AD209" s="215"/>
      <c r="AE209" s="215" t="s">
        <v>122</v>
      </c>
      <c r="AF209" s="215"/>
      <c r="AG209" s="215"/>
      <c r="AH209" s="215"/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1" x14ac:dyDescent="0.2">
      <c r="A210" s="216">
        <v>94</v>
      </c>
      <c r="B210" s="223" t="s">
        <v>397</v>
      </c>
      <c r="C210" s="270" t="s">
        <v>398</v>
      </c>
      <c r="D210" s="225" t="s">
        <v>129</v>
      </c>
      <c r="E210" s="232">
        <v>1324.5552</v>
      </c>
      <c r="F210" s="237"/>
      <c r="G210" s="238">
        <f>ROUND(E210*F210,2)</f>
        <v>0</v>
      </c>
      <c r="H210" s="237"/>
      <c r="I210" s="238">
        <f>ROUND(E210*H210,2)</f>
        <v>0</v>
      </c>
      <c r="J210" s="237"/>
      <c r="K210" s="238">
        <f>ROUND(E210*J210,2)</f>
        <v>0</v>
      </c>
      <c r="L210" s="238">
        <v>21</v>
      </c>
      <c r="M210" s="238">
        <f>G210*(1+L210/100)</f>
        <v>0</v>
      </c>
      <c r="N210" s="225">
        <v>0.30651</v>
      </c>
      <c r="O210" s="225">
        <f>ROUND(E210*N210,5)</f>
        <v>405.98941000000002</v>
      </c>
      <c r="P210" s="225">
        <v>0</v>
      </c>
      <c r="Q210" s="225">
        <f>ROUND(E210*P210,5)</f>
        <v>0</v>
      </c>
      <c r="R210" s="225"/>
      <c r="S210" s="225"/>
      <c r="T210" s="226">
        <v>2.5000000000000001E-2</v>
      </c>
      <c r="U210" s="225">
        <f>ROUND(E210*T210,2)</f>
        <v>33.11</v>
      </c>
      <c r="V210" s="215"/>
      <c r="W210" s="215"/>
      <c r="X210" s="215"/>
      <c r="Y210" s="215"/>
      <c r="Z210" s="215"/>
      <c r="AA210" s="215"/>
      <c r="AB210" s="215"/>
      <c r="AC210" s="215"/>
      <c r="AD210" s="215"/>
      <c r="AE210" s="215" t="s">
        <v>122</v>
      </c>
      <c r="AF210" s="215"/>
      <c r="AG210" s="215"/>
      <c r="AH210" s="215"/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1" x14ac:dyDescent="0.2">
      <c r="A211" s="216"/>
      <c r="B211" s="223"/>
      <c r="C211" s="271" t="s">
        <v>399</v>
      </c>
      <c r="D211" s="227"/>
      <c r="E211" s="233">
        <v>1118.5612000000001</v>
      </c>
      <c r="F211" s="238"/>
      <c r="G211" s="238"/>
      <c r="H211" s="238"/>
      <c r="I211" s="238"/>
      <c r="J211" s="238"/>
      <c r="K211" s="238"/>
      <c r="L211" s="238"/>
      <c r="M211" s="238"/>
      <c r="N211" s="225"/>
      <c r="O211" s="225"/>
      <c r="P211" s="225"/>
      <c r="Q211" s="225"/>
      <c r="R211" s="225"/>
      <c r="S211" s="225"/>
      <c r="T211" s="226"/>
      <c r="U211" s="225"/>
      <c r="V211" s="215"/>
      <c r="W211" s="215"/>
      <c r="X211" s="215"/>
      <c r="Y211" s="215"/>
      <c r="Z211" s="215"/>
      <c r="AA211" s="215"/>
      <c r="AB211" s="215"/>
      <c r="AC211" s="215"/>
      <c r="AD211" s="215"/>
      <c r="AE211" s="215" t="s">
        <v>146</v>
      </c>
      <c r="AF211" s="215">
        <v>0</v>
      </c>
      <c r="AG211" s="215"/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1" x14ac:dyDescent="0.2">
      <c r="A212" s="216"/>
      <c r="B212" s="223"/>
      <c r="C212" s="271" t="s">
        <v>321</v>
      </c>
      <c r="D212" s="227"/>
      <c r="E212" s="233">
        <v>205.994</v>
      </c>
      <c r="F212" s="238"/>
      <c r="G212" s="238"/>
      <c r="H212" s="238"/>
      <c r="I212" s="238"/>
      <c r="J212" s="238"/>
      <c r="K212" s="238"/>
      <c r="L212" s="238"/>
      <c r="M212" s="238"/>
      <c r="N212" s="225"/>
      <c r="O212" s="225"/>
      <c r="P212" s="225"/>
      <c r="Q212" s="225"/>
      <c r="R212" s="225"/>
      <c r="S212" s="225"/>
      <c r="T212" s="226"/>
      <c r="U212" s="225"/>
      <c r="V212" s="215"/>
      <c r="W212" s="215"/>
      <c r="X212" s="215"/>
      <c r="Y212" s="215"/>
      <c r="Z212" s="215"/>
      <c r="AA212" s="215"/>
      <c r="AB212" s="215"/>
      <c r="AC212" s="215"/>
      <c r="AD212" s="215"/>
      <c r="AE212" s="215" t="s">
        <v>146</v>
      </c>
      <c r="AF212" s="215">
        <v>0</v>
      </c>
      <c r="AG212" s="215"/>
      <c r="AH212" s="215"/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1" x14ac:dyDescent="0.2">
      <c r="A213" s="216">
        <v>95</v>
      </c>
      <c r="B213" s="223" t="s">
        <v>400</v>
      </c>
      <c r="C213" s="270" t="s">
        <v>401</v>
      </c>
      <c r="D213" s="225" t="s">
        <v>129</v>
      </c>
      <c r="E213" s="232">
        <v>1118.5612000000001</v>
      </c>
      <c r="F213" s="237"/>
      <c r="G213" s="238">
        <f>ROUND(E213*F213,2)</f>
        <v>0</v>
      </c>
      <c r="H213" s="237"/>
      <c r="I213" s="238">
        <f>ROUND(E213*H213,2)</f>
        <v>0</v>
      </c>
      <c r="J213" s="237"/>
      <c r="K213" s="238">
        <f>ROUND(E213*J213,2)</f>
        <v>0</v>
      </c>
      <c r="L213" s="238">
        <v>21</v>
      </c>
      <c r="M213" s="238">
        <f>G213*(1+L213/100)</f>
        <v>0</v>
      </c>
      <c r="N213" s="225">
        <v>5.5449999999999999E-2</v>
      </c>
      <c r="O213" s="225">
        <f>ROUND(E213*N213,5)</f>
        <v>62.02422</v>
      </c>
      <c r="P213" s="225">
        <v>0</v>
      </c>
      <c r="Q213" s="225">
        <f>ROUND(E213*P213,5)</f>
        <v>0</v>
      </c>
      <c r="R213" s="225"/>
      <c r="S213" s="225"/>
      <c r="T213" s="226">
        <v>0.442</v>
      </c>
      <c r="U213" s="225">
        <f>ROUND(E213*T213,2)</f>
        <v>494.4</v>
      </c>
      <c r="V213" s="215"/>
      <c r="W213" s="215"/>
      <c r="X213" s="215"/>
      <c r="Y213" s="215"/>
      <c r="Z213" s="215"/>
      <c r="AA213" s="215"/>
      <c r="AB213" s="215"/>
      <c r="AC213" s="215"/>
      <c r="AD213" s="215"/>
      <c r="AE213" s="215" t="s">
        <v>122</v>
      </c>
      <c r="AF213" s="215"/>
      <c r="AG213" s="215"/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1" x14ac:dyDescent="0.2">
      <c r="A214" s="216">
        <v>96</v>
      </c>
      <c r="B214" s="223" t="s">
        <v>402</v>
      </c>
      <c r="C214" s="270" t="s">
        <v>403</v>
      </c>
      <c r="D214" s="225" t="s">
        <v>129</v>
      </c>
      <c r="E214" s="232">
        <v>1116.3205</v>
      </c>
      <c r="F214" s="237"/>
      <c r="G214" s="238">
        <f>ROUND(E214*F214,2)</f>
        <v>0</v>
      </c>
      <c r="H214" s="237"/>
      <c r="I214" s="238">
        <f>ROUND(E214*H214,2)</f>
        <v>0</v>
      </c>
      <c r="J214" s="237"/>
      <c r="K214" s="238">
        <f>ROUND(E214*J214,2)</f>
        <v>0</v>
      </c>
      <c r="L214" s="238">
        <v>21</v>
      </c>
      <c r="M214" s="238">
        <f>G214*(1+L214/100)</f>
        <v>0</v>
      </c>
      <c r="N214" s="225">
        <v>0.13100000000000001</v>
      </c>
      <c r="O214" s="225">
        <f>ROUND(E214*N214,5)</f>
        <v>146.23799</v>
      </c>
      <c r="P214" s="225">
        <v>0</v>
      </c>
      <c r="Q214" s="225">
        <f>ROUND(E214*P214,5)</f>
        <v>0</v>
      </c>
      <c r="R214" s="225"/>
      <c r="S214" s="225"/>
      <c r="T214" s="226">
        <v>0</v>
      </c>
      <c r="U214" s="225">
        <f>ROUND(E214*T214,2)</f>
        <v>0</v>
      </c>
      <c r="V214" s="215"/>
      <c r="W214" s="215"/>
      <c r="X214" s="215"/>
      <c r="Y214" s="215"/>
      <c r="Z214" s="215"/>
      <c r="AA214" s="215"/>
      <c r="AB214" s="215"/>
      <c r="AC214" s="215"/>
      <c r="AD214" s="215"/>
      <c r="AE214" s="215" t="s">
        <v>144</v>
      </c>
      <c r="AF214" s="215"/>
      <c r="AG214" s="215"/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1" x14ac:dyDescent="0.2">
      <c r="A215" s="216"/>
      <c r="B215" s="223"/>
      <c r="C215" s="271" t="s">
        <v>378</v>
      </c>
      <c r="D215" s="227"/>
      <c r="E215" s="233">
        <v>561.27210000000002</v>
      </c>
      <c r="F215" s="238"/>
      <c r="G215" s="238"/>
      <c r="H215" s="238"/>
      <c r="I215" s="238"/>
      <c r="J215" s="238"/>
      <c r="K215" s="238"/>
      <c r="L215" s="238"/>
      <c r="M215" s="238"/>
      <c r="N215" s="225"/>
      <c r="O215" s="225"/>
      <c r="P215" s="225"/>
      <c r="Q215" s="225"/>
      <c r="R215" s="225"/>
      <c r="S215" s="225"/>
      <c r="T215" s="226"/>
      <c r="U215" s="225"/>
      <c r="V215" s="215"/>
      <c r="W215" s="215"/>
      <c r="X215" s="215"/>
      <c r="Y215" s="215"/>
      <c r="Z215" s="215"/>
      <c r="AA215" s="215"/>
      <c r="AB215" s="215"/>
      <c r="AC215" s="215"/>
      <c r="AD215" s="215"/>
      <c r="AE215" s="215" t="s">
        <v>146</v>
      </c>
      <c r="AF215" s="215">
        <v>0</v>
      </c>
      <c r="AG215" s="215"/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1" x14ac:dyDescent="0.2">
      <c r="A216" s="216"/>
      <c r="B216" s="223"/>
      <c r="C216" s="271" t="s">
        <v>379</v>
      </c>
      <c r="D216" s="227"/>
      <c r="E216" s="233">
        <v>307.58499999999998</v>
      </c>
      <c r="F216" s="238"/>
      <c r="G216" s="238"/>
      <c r="H216" s="238"/>
      <c r="I216" s="238"/>
      <c r="J216" s="238"/>
      <c r="K216" s="238"/>
      <c r="L216" s="238"/>
      <c r="M216" s="238"/>
      <c r="N216" s="225"/>
      <c r="O216" s="225"/>
      <c r="P216" s="225"/>
      <c r="Q216" s="225"/>
      <c r="R216" s="225"/>
      <c r="S216" s="225"/>
      <c r="T216" s="226"/>
      <c r="U216" s="225"/>
      <c r="V216" s="215"/>
      <c r="W216" s="215"/>
      <c r="X216" s="215"/>
      <c r="Y216" s="215"/>
      <c r="Z216" s="215"/>
      <c r="AA216" s="215"/>
      <c r="AB216" s="215"/>
      <c r="AC216" s="215"/>
      <c r="AD216" s="215"/>
      <c r="AE216" s="215" t="s">
        <v>146</v>
      </c>
      <c r="AF216" s="215">
        <v>0</v>
      </c>
      <c r="AG216" s="215"/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1" x14ac:dyDescent="0.2">
      <c r="A217" s="216"/>
      <c r="B217" s="223"/>
      <c r="C217" s="271" t="s">
        <v>380</v>
      </c>
      <c r="D217" s="227"/>
      <c r="E217" s="233">
        <v>247.46340000000001</v>
      </c>
      <c r="F217" s="238"/>
      <c r="G217" s="238"/>
      <c r="H217" s="238"/>
      <c r="I217" s="238"/>
      <c r="J217" s="238"/>
      <c r="K217" s="238"/>
      <c r="L217" s="238"/>
      <c r="M217" s="238"/>
      <c r="N217" s="225"/>
      <c r="O217" s="225"/>
      <c r="P217" s="225"/>
      <c r="Q217" s="225"/>
      <c r="R217" s="225"/>
      <c r="S217" s="225"/>
      <c r="T217" s="226"/>
      <c r="U217" s="225"/>
      <c r="V217" s="215"/>
      <c r="W217" s="215"/>
      <c r="X217" s="215"/>
      <c r="Y217" s="215"/>
      <c r="Z217" s="215"/>
      <c r="AA217" s="215"/>
      <c r="AB217" s="215"/>
      <c r="AC217" s="215"/>
      <c r="AD217" s="215"/>
      <c r="AE217" s="215" t="s">
        <v>146</v>
      </c>
      <c r="AF217" s="215">
        <v>0</v>
      </c>
      <c r="AG217" s="215"/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ht="22.5" outlineLevel="1" x14ac:dyDescent="0.2">
      <c r="A218" s="216">
        <v>97</v>
      </c>
      <c r="B218" s="223" t="s">
        <v>404</v>
      </c>
      <c r="C218" s="270" t="s">
        <v>405</v>
      </c>
      <c r="D218" s="225" t="s">
        <v>129</v>
      </c>
      <c r="E218" s="232">
        <v>2.2406999999999999</v>
      </c>
      <c r="F218" s="237"/>
      <c r="G218" s="238">
        <f>ROUND(E218*F218,2)</f>
        <v>0</v>
      </c>
      <c r="H218" s="237"/>
      <c r="I218" s="238">
        <f>ROUND(E218*H218,2)</f>
        <v>0</v>
      </c>
      <c r="J218" s="237"/>
      <c r="K218" s="238">
        <f>ROUND(E218*J218,2)</f>
        <v>0</v>
      </c>
      <c r="L218" s="238">
        <v>21</v>
      </c>
      <c r="M218" s="238">
        <f>G218*(1+L218/100)</f>
        <v>0</v>
      </c>
      <c r="N218" s="225">
        <v>0.17599999999999999</v>
      </c>
      <c r="O218" s="225">
        <f>ROUND(E218*N218,5)</f>
        <v>0.39435999999999999</v>
      </c>
      <c r="P218" s="225">
        <v>0</v>
      </c>
      <c r="Q218" s="225">
        <f>ROUND(E218*P218,5)</f>
        <v>0</v>
      </c>
      <c r="R218" s="225"/>
      <c r="S218" s="225"/>
      <c r="T218" s="226">
        <v>0</v>
      </c>
      <c r="U218" s="225">
        <f>ROUND(E218*T218,2)</f>
        <v>0</v>
      </c>
      <c r="V218" s="215"/>
      <c r="W218" s="215"/>
      <c r="X218" s="215"/>
      <c r="Y218" s="215"/>
      <c r="Z218" s="215"/>
      <c r="AA218" s="215"/>
      <c r="AB218" s="215"/>
      <c r="AC218" s="215"/>
      <c r="AD218" s="215"/>
      <c r="AE218" s="215" t="s">
        <v>144</v>
      </c>
      <c r="AF218" s="215"/>
      <c r="AG218" s="215"/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1" x14ac:dyDescent="0.2">
      <c r="A219" s="216"/>
      <c r="B219" s="223"/>
      <c r="C219" s="271" t="s">
        <v>381</v>
      </c>
      <c r="D219" s="227"/>
      <c r="E219" s="233">
        <v>2.2406999999999999</v>
      </c>
      <c r="F219" s="238"/>
      <c r="G219" s="238"/>
      <c r="H219" s="238"/>
      <c r="I219" s="238"/>
      <c r="J219" s="238"/>
      <c r="K219" s="238"/>
      <c r="L219" s="238"/>
      <c r="M219" s="238"/>
      <c r="N219" s="225"/>
      <c r="O219" s="225"/>
      <c r="P219" s="225"/>
      <c r="Q219" s="225"/>
      <c r="R219" s="225"/>
      <c r="S219" s="225"/>
      <c r="T219" s="226"/>
      <c r="U219" s="225"/>
      <c r="V219" s="215"/>
      <c r="W219" s="215"/>
      <c r="X219" s="215"/>
      <c r="Y219" s="215"/>
      <c r="Z219" s="215"/>
      <c r="AA219" s="215"/>
      <c r="AB219" s="215"/>
      <c r="AC219" s="215"/>
      <c r="AD219" s="215"/>
      <c r="AE219" s="215" t="s">
        <v>146</v>
      </c>
      <c r="AF219" s="215">
        <v>0</v>
      </c>
      <c r="AG219" s="215"/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1" x14ac:dyDescent="0.2">
      <c r="A220" s="216">
        <v>98</v>
      </c>
      <c r="B220" s="223" t="s">
        <v>406</v>
      </c>
      <c r="C220" s="270" t="s">
        <v>407</v>
      </c>
      <c r="D220" s="225" t="s">
        <v>129</v>
      </c>
      <c r="E220" s="232">
        <v>205.994</v>
      </c>
      <c r="F220" s="237"/>
      <c r="G220" s="238">
        <f>ROUND(E220*F220,2)</f>
        <v>0</v>
      </c>
      <c r="H220" s="237"/>
      <c r="I220" s="238">
        <f>ROUND(E220*H220,2)</f>
        <v>0</v>
      </c>
      <c r="J220" s="237"/>
      <c r="K220" s="238">
        <f>ROUND(E220*J220,2)</f>
        <v>0</v>
      </c>
      <c r="L220" s="238">
        <v>21</v>
      </c>
      <c r="M220" s="238">
        <f>G220*(1+L220/100)</f>
        <v>0</v>
      </c>
      <c r="N220" s="225">
        <v>7.3899999999999993E-2</v>
      </c>
      <c r="O220" s="225">
        <f>ROUND(E220*N220,5)</f>
        <v>15.22296</v>
      </c>
      <c r="P220" s="225">
        <v>0</v>
      </c>
      <c r="Q220" s="225">
        <f>ROUND(E220*P220,5)</f>
        <v>0</v>
      </c>
      <c r="R220" s="225"/>
      <c r="S220" s="225"/>
      <c r="T220" s="226">
        <v>0.47799999999999998</v>
      </c>
      <c r="U220" s="225">
        <f>ROUND(E220*T220,2)</f>
        <v>98.47</v>
      </c>
      <c r="V220" s="215"/>
      <c r="W220" s="215"/>
      <c r="X220" s="215"/>
      <c r="Y220" s="215"/>
      <c r="Z220" s="215"/>
      <c r="AA220" s="215"/>
      <c r="AB220" s="215"/>
      <c r="AC220" s="215"/>
      <c r="AD220" s="215"/>
      <c r="AE220" s="215" t="s">
        <v>122</v>
      </c>
      <c r="AF220" s="215"/>
      <c r="AG220" s="215"/>
      <c r="AH220" s="215"/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ht="22.5" outlineLevel="1" x14ac:dyDescent="0.2">
      <c r="A221" s="216">
        <v>99</v>
      </c>
      <c r="B221" s="223" t="s">
        <v>408</v>
      </c>
      <c r="C221" s="270" t="s">
        <v>409</v>
      </c>
      <c r="D221" s="225" t="s">
        <v>129</v>
      </c>
      <c r="E221" s="232">
        <v>167.4796</v>
      </c>
      <c r="F221" s="237"/>
      <c r="G221" s="238">
        <f>ROUND(E221*F221,2)</f>
        <v>0</v>
      </c>
      <c r="H221" s="237"/>
      <c r="I221" s="238">
        <f>ROUND(E221*H221,2)</f>
        <v>0</v>
      </c>
      <c r="J221" s="237"/>
      <c r="K221" s="238">
        <f>ROUND(E221*J221,2)</f>
        <v>0</v>
      </c>
      <c r="L221" s="238">
        <v>21</v>
      </c>
      <c r="M221" s="238">
        <f>G221*(1+L221/100)</f>
        <v>0</v>
      </c>
      <c r="N221" s="225">
        <v>0.17599999999999999</v>
      </c>
      <c r="O221" s="225">
        <f>ROUND(E221*N221,5)</f>
        <v>29.476410000000001</v>
      </c>
      <c r="P221" s="225">
        <v>0</v>
      </c>
      <c r="Q221" s="225">
        <f>ROUND(E221*P221,5)</f>
        <v>0</v>
      </c>
      <c r="R221" s="225"/>
      <c r="S221" s="225"/>
      <c r="T221" s="226">
        <v>0</v>
      </c>
      <c r="U221" s="225">
        <f>ROUND(E221*T221,2)</f>
        <v>0</v>
      </c>
      <c r="V221" s="215"/>
      <c r="W221" s="215"/>
      <c r="X221" s="215"/>
      <c r="Y221" s="215"/>
      <c r="Z221" s="215"/>
      <c r="AA221" s="215"/>
      <c r="AB221" s="215"/>
      <c r="AC221" s="215"/>
      <c r="AD221" s="215"/>
      <c r="AE221" s="215" t="s">
        <v>144</v>
      </c>
      <c r="AF221" s="215"/>
      <c r="AG221" s="215"/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1" x14ac:dyDescent="0.2">
      <c r="A222" s="216"/>
      <c r="B222" s="223"/>
      <c r="C222" s="271" t="s">
        <v>410</v>
      </c>
      <c r="D222" s="227"/>
      <c r="E222" s="233">
        <v>167.4796</v>
      </c>
      <c r="F222" s="238"/>
      <c r="G222" s="238"/>
      <c r="H222" s="238"/>
      <c r="I222" s="238"/>
      <c r="J222" s="238"/>
      <c r="K222" s="238"/>
      <c r="L222" s="238"/>
      <c r="M222" s="238"/>
      <c r="N222" s="225"/>
      <c r="O222" s="225"/>
      <c r="P222" s="225"/>
      <c r="Q222" s="225"/>
      <c r="R222" s="225"/>
      <c r="S222" s="225"/>
      <c r="T222" s="226"/>
      <c r="U222" s="225"/>
      <c r="V222" s="215"/>
      <c r="W222" s="215"/>
      <c r="X222" s="215"/>
      <c r="Y222" s="215"/>
      <c r="Z222" s="215"/>
      <c r="AA222" s="215"/>
      <c r="AB222" s="215"/>
      <c r="AC222" s="215"/>
      <c r="AD222" s="215"/>
      <c r="AE222" s="215" t="s">
        <v>146</v>
      </c>
      <c r="AF222" s="215">
        <v>0</v>
      </c>
      <c r="AG222" s="215"/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ht="22.5" outlineLevel="1" x14ac:dyDescent="0.2">
      <c r="A223" s="216">
        <v>100</v>
      </c>
      <c r="B223" s="223" t="s">
        <v>411</v>
      </c>
      <c r="C223" s="270" t="s">
        <v>412</v>
      </c>
      <c r="D223" s="225" t="s">
        <v>129</v>
      </c>
      <c r="E223" s="232">
        <v>38.514400000000002</v>
      </c>
      <c r="F223" s="237"/>
      <c r="G223" s="238">
        <f>ROUND(E223*F223,2)</f>
        <v>0</v>
      </c>
      <c r="H223" s="237"/>
      <c r="I223" s="238">
        <f>ROUND(E223*H223,2)</f>
        <v>0</v>
      </c>
      <c r="J223" s="237"/>
      <c r="K223" s="238">
        <f>ROUND(E223*J223,2)</f>
        <v>0</v>
      </c>
      <c r="L223" s="238">
        <v>21</v>
      </c>
      <c r="M223" s="238">
        <f>G223*(1+L223/100)</f>
        <v>0</v>
      </c>
      <c r="N223" s="225">
        <v>0.17599999999999999</v>
      </c>
      <c r="O223" s="225">
        <f>ROUND(E223*N223,5)</f>
        <v>6.7785299999999999</v>
      </c>
      <c r="P223" s="225">
        <v>0</v>
      </c>
      <c r="Q223" s="225">
        <f>ROUND(E223*P223,5)</f>
        <v>0</v>
      </c>
      <c r="R223" s="225"/>
      <c r="S223" s="225"/>
      <c r="T223" s="226">
        <v>0</v>
      </c>
      <c r="U223" s="225">
        <f>ROUND(E223*T223,2)</f>
        <v>0</v>
      </c>
      <c r="V223" s="215"/>
      <c r="W223" s="215"/>
      <c r="X223" s="215"/>
      <c r="Y223" s="215"/>
      <c r="Z223" s="215"/>
      <c r="AA223" s="215"/>
      <c r="AB223" s="215"/>
      <c r="AC223" s="215"/>
      <c r="AD223" s="215"/>
      <c r="AE223" s="215" t="s">
        <v>144</v>
      </c>
      <c r="AF223" s="215"/>
      <c r="AG223" s="215"/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1" x14ac:dyDescent="0.2">
      <c r="A224" s="216"/>
      <c r="B224" s="223"/>
      <c r="C224" s="271" t="s">
        <v>413</v>
      </c>
      <c r="D224" s="227"/>
      <c r="E224" s="233">
        <v>38.514400000000002</v>
      </c>
      <c r="F224" s="238"/>
      <c r="G224" s="238"/>
      <c r="H224" s="238"/>
      <c r="I224" s="238"/>
      <c r="J224" s="238"/>
      <c r="K224" s="238"/>
      <c r="L224" s="238"/>
      <c r="M224" s="238"/>
      <c r="N224" s="225"/>
      <c r="O224" s="225"/>
      <c r="P224" s="225"/>
      <c r="Q224" s="225"/>
      <c r="R224" s="225"/>
      <c r="S224" s="225"/>
      <c r="T224" s="226"/>
      <c r="U224" s="225"/>
      <c r="V224" s="215"/>
      <c r="W224" s="215"/>
      <c r="X224" s="215"/>
      <c r="Y224" s="215"/>
      <c r="Z224" s="215"/>
      <c r="AA224" s="215"/>
      <c r="AB224" s="215"/>
      <c r="AC224" s="215"/>
      <c r="AD224" s="215"/>
      <c r="AE224" s="215" t="s">
        <v>146</v>
      </c>
      <c r="AF224" s="215">
        <v>0</v>
      </c>
      <c r="AG224" s="215"/>
      <c r="AH224" s="215"/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1" x14ac:dyDescent="0.2">
      <c r="A225" s="216">
        <v>101</v>
      </c>
      <c r="B225" s="223" t="s">
        <v>414</v>
      </c>
      <c r="C225" s="270" t="s">
        <v>415</v>
      </c>
      <c r="D225" s="225" t="s">
        <v>129</v>
      </c>
      <c r="E225" s="232">
        <v>14.686299999999999</v>
      </c>
      <c r="F225" s="237"/>
      <c r="G225" s="238">
        <f>ROUND(E225*F225,2)</f>
        <v>0</v>
      </c>
      <c r="H225" s="237"/>
      <c r="I225" s="238">
        <f>ROUND(E225*H225,2)</f>
        <v>0</v>
      </c>
      <c r="J225" s="237"/>
      <c r="K225" s="238">
        <f>ROUND(E225*J225,2)</f>
        <v>0</v>
      </c>
      <c r="L225" s="238">
        <v>21</v>
      </c>
      <c r="M225" s="238">
        <f>G225*(1+L225/100)</f>
        <v>0</v>
      </c>
      <c r="N225" s="225">
        <v>0.25</v>
      </c>
      <c r="O225" s="225">
        <f>ROUND(E225*N225,5)</f>
        <v>3.6715800000000001</v>
      </c>
      <c r="P225" s="225">
        <v>0</v>
      </c>
      <c r="Q225" s="225">
        <f>ROUND(E225*P225,5)</f>
        <v>0</v>
      </c>
      <c r="R225" s="225"/>
      <c r="S225" s="225"/>
      <c r="T225" s="226">
        <v>8.4000000000000005E-2</v>
      </c>
      <c r="U225" s="225">
        <f>ROUND(E225*T225,2)</f>
        <v>1.23</v>
      </c>
      <c r="V225" s="215"/>
      <c r="W225" s="215"/>
      <c r="X225" s="215"/>
      <c r="Y225" s="215"/>
      <c r="Z225" s="215"/>
      <c r="AA225" s="215"/>
      <c r="AB225" s="215"/>
      <c r="AC225" s="215"/>
      <c r="AD225" s="215"/>
      <c r="AE225" s="215" t="s">
        <v>122</v>
      </c>
      <c r="AF225" s="215"/>
      <c r="AG225" s="215"/>
      <c r="AH225" s="215"/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x14ac:dyDescent="0.2">
      <c r="A226" s="217" t="s">
        <v>117</v>
      </c>
      <c r="B226" s="224" t="s">
        <v>68</v>
      </c>
      <c r="C226" s="274" t="s">
        <v>69</v>
      </c>
      <c r="D226" s="229"/>
      <c r="E226" s="235"/>
      <c r="F226" s="239"/>
      <c r="G226" s="239">
        <f>SUMIF(AE227:AE295,"&lt;&gt;NOR",G227:G295)</f>
        <v>0</v>
      </c>
      <c r="H226" s="239"/>
      <c r="I226" s="239">
        <f>SUM(I227:I295)</f>
        <v>0</v>
      </c>
      <c r="J226" s="239"/>
      <c r="K226" s="239">
        <f>SUM(K227:K295)</f>
        <v>0</v>
      </c>
      <c r="L226" s="239"/>
      <c r="M226" s="239">
        <f>SUM(M227:M295)</f>
        <v>0</v>
      </c>
      <c r="N226" s="229"/>
      <c r="O226" s="229">
        <f>SUM(O227:O295)</f>
        <v>24.423079999999992</v>
      </c>
      <c r="P226" s="229"/>
      <c r="Q226" s="229">
        <f>SUM(Q227:Q295)</f>
        <v>0</v>
      </c>
      <c r="R226" s="229"/>
      <c r="S226" s="229"/>
      <c r="T226" s="230"/>
      <c r="U226" s="229">
        <f>SUM(U227:U295)</f>
        <v>641.91000000000008</v>
      </c>
      <c r="AE226" t="s">
        <v>118</v>
      </c>
    </row>
    <row r="227" spans="1:60" outlineLevel="1" x14ac:dyDescent="0.2">
      <c r="A227" s="216">
        <v>102</v>
      </c>
      <c r="B227" s="223" t="s">
        <v>416</v>
      </c>
      <c r="C227" s="270" t="s">
        <v>417</v>
      </c>
      <c r="D227" s="225" t="s">
        <v>307</v>
      </c>
      <c r="E227" s="232">
        <v>1</v>
      </c>
      <c r="F227" s="237"/>
      <c r="G227" s="238">
        <f>ROUND(E227*F227,2)</f>
        <v>0</v>
      </c>
      <c r="H227" s="237"/>
      <c r="I227" s="238">
        <f>ROUND(E227*H227,2)</f>
        <v>0</v>
      </c>
      <c r="J227" s="237"/>
      <c r="K227" s="238">
        <f>ROUND(E227*J227,2)</f>
        <v>0</v>
      </c>
      <c r="L227" s="238">
        <v>21</v>
      </c>
      <c r="M227" s="238">
        <f>G227*(1+L227/100)</f>
        <v>0</v>
      </c>
      <c r="N227" s="225">
        <v>3.1800000000000001E-3</v>
      </c>
      <c r="O227" s="225">
        <f>ROUND(E227*N227,5)</f>
        <v>3.1800000000000001E-3</v>
      </c>
      <c r="P227" s="225">
        <v>0</v>
      </c>
      <c r="Q227" s="225">
        <f>ROUND(E227*P227,5)</f>
        <v>0</v>
      </c>
      <c r="R227" s="225"/>
      <c r="S227" s="225"/>
      <c r="T227" s="226">
        <v>1.7490000000000001</v>
      </c>
      <c r="U227" s="225">
        <f>ROUND(E227*T227,2)</f>
        <v>1.75</v>
      </c>
      <c r="V227" s="215"/>
      <c r="W227" s="215"/>
      <c r="X227" s="215"/>
      <c r="Y227" s="215"/>
      <c r="Z227" s="215"/>
      <c r="AA227" s="215"/>
      <c r="AB227" s="215"/>
      <c r="AC227" s="215"/>
      <c r="AD227" s="215"/>
      <c r="AE227" s="215" t="s">
        <v>122</v>
      </c>
      <c r="AF227" s="215"/>
      <c r="AG227" s="215"/>
      <c r="AH227" s="215"/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1" x14ac:dyDescent="0.2">
      <c r="A228" s="216">
        <v>103</v>
      </c>
      <c r="B228" s="223" t="s">
        <v>418</v>
      </c>
      <c r="C228" s="270" t="s">
        <v>419</v>
      </c>
      <c r="D228" s="225" t="s">
        <v>132</v>
      </c>
      <c r="E228" s="232">
        <v>26</v>
      </c>
      <c r="F228" s="237"/>
      <c r="G228" s="238">
        <f>ROUND(E228*F228,2)</f>
        <v>0</v>
      </c>
      <c r="H228" s="237"/>
      <c r="I228" s="238">
        <f>ROUND(E228*H228,2)</f>
        <v>0</v>
      </c>
      <c r="J228" s="237"/>
      <c r="K228" s="238">
        <f>ROUND(E228*J228,2)</f>
        <v>0</v>
      </c>
      <c r="L228" s="238">
        <v>21</v>
      </c>
      <c r="M228" s="238">
        <f>G228*(1+L228/100)</f>
        <v>0</v>
      </c>
      <c r="N228" s="225">
        <v>1.0000000000000001E-5</v>
      </c>
      <c r="O228" s="225">
        <f>ROUND(E228*N228,5)</f>
        <v>2.5999999999999998E-4</v>
      </c>
      <c r="P228" s="225">
        <v>0</v>
      </c>
      <c r="Q228" s="225">
        <f>ROUND(E228*P228,5)</f>
        <v>0</v>
      </c>
      <c r="R228" s="225"/>
      <c r="S228" s="225"/>
      <c r="T228" s="226">
        <v>0.08</v>
      </c>
      <c r="U228" s="225">
        <f>ROUND(E228*T228,2)</f>
        <v>2.08</v>
      </c>
      <c r="V228" s="215"/>
      <c r="W228" s="215"/>
      <c r="X228" s="215"/>
      <c r="Y228" s="215"/>
      <c r="Z228" s="215"/>
      <c r="AA228" s="215"/>
      <c r="AB228" s="215"/>
      <c r="AC228" s="215"/>
      <c r="AD228" s="215"/>
      <c r="AE228" s="215" t="s">
        <v>122</v>
      </c>
      <c r="AF228" s="215"/>
      <c r="AG228" s="215"/>
      <c r="AH228" s="215"/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ht="22.5" outlineLevel="1" x14ac:dyDescent="0.2">
      <c r="A229" s="216">
        <v>104</v>
      </c>
      <c r="B229" s="223" t="s">
        <v>420</v>
      </c>
      <c r="C229" s="270" t="s">
        <v>421</v>
      </c>
      <c r="D229" s="225" t="s">
        <v>307</v>
      </c>
      <c r="E229" s="232">
        <v>6</v>
      </c>
      <c r="F229" s="237"/>
      <c r="G229" s="238">
        <f>ROUND(E229*F229,2)</f>
        <v>0</v>
      </c>
      <c r="H229" s="237"/>
      <c r="I229" s="238">
        <f>ROUND(E229*H229,2)</f>
        <v>0</v>
      </c>
      <c r="J229" s="237"/>
      <c r="K229" s="238">
        <f>ROUND(E229*J229,2)</f>
        <v>0</v>
      </c>
      <c r="L229" s="238">
        <v>21</v>
      </c>
      <c r="M229" s="238">
        <f>G229*(1+L229/100)</f>
        <v>0</v>
      </c>
      <c r="N229" s="225">
        <v>7.6099999999999996E-3</v>
      </c>
      <c r="O229" s="225">
        <f>ROUND(E229*N229,5)</f>
        <v>4.5659999999999999E-2</v>
      </c>
      <c r="P229" s="225">
        <v>0</v>
      </c>
      <c r="Q229" s="225">
        <f>ROUND(E229*P229,5)</f>
        <v>0</v>
      </c>
      <c r="R229" s="225"/>
      <c r="S229" s="225"/>
      <c r="T229" s="226">
        <v>0</v>
      </c>
      <c r="U229" s="225">
        <f>ROUND(E229*T229,2)</f>
        <v>0</v>
      </c>
      <c r="V229" s="215"/>
      <c r="W229" s="215"/>
      <c r="X229" s="215"/>
      <c r="Y229" s="215"/>
      <c r="Z229" s="215"/>
      <c r="AA229" s="215"/>
      <c r="AB229" s="215"/>
      <c r="AC229" s="215"/>
      <c r="AD229" s="215"/>
      <c r="AE229" s="215" t="s">
        <v>144</v>
      </c>
      <c r="AF229" s="215"/>
      <c r="AG229" s="215"/>
      <c r="AH229" s="215"/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1" x14ac:dyDescent="0.2">
      <c r="A230" s="216">
        <v>105</v>
      </c>
      <c r="B230" s="223" t="s">
        <v>422</v>
      </c>
      <c r="C230" s="270" t="s">
        <v>423</v>
      </c>
      <c r="D230" s="225" t="s">
        <v>132</v>
      </c>
      <c r="E230" s="232">
        <v>15</v>
      </c>
      <c r="F230" s="237"/>
      <c r="G230" s="238">
        <f>ROUND(E230*F230,2)</f>
        <v>0</v>
      </c>
      <c r="H230" s="237"/>
      <c r="I230" s="238">
        <f>ROUND(E230*H230,2)</f>
        <v>0</v>
      </c>
      <c r="J230" s="237"/>
      <c r="K230" s="238">
        <f>ROUND(E230*J230,2)</f>
        <v>0</v>
      </c>
      <c r="L230" s="238">
        <v>21</v>
      </c>
      <c r="M230" s="238">
        <f>G230*(1+L230/100)</f>
        <v>0</v>
      </c>
      <c r="N230" s="225">
        <v>0</v>
      </c>
      <c r="O230" s="225">
        <f>ROUND(E230*N230,5)</f>
        <v>0</v>
      </c>
      <c r="P230" s="225">
        <v>0</v>
      </c>
      <c r="Q230" s="225">
        <f>ROUND(E230*P230,5)</f>
        <v>0</v>
      </c>
      <c r="R230" s="225"/>
      <c r="S230" s="225"/>
      <c r="T230" s="226">
        <v>6.6000000000000003E-2</v>
      </c>
      <c r="U230" s="225">
        <f>ROUND(E230*T230,2)</f>
        <v>0.99</v>
      </c>
      <c r="V230" s="215"/>
      <c r="W230" s="215"/>
      <c r="X230" s="215"/>
      <c r="Y230" s="215"/>
      <c r="Z230" s="215"/>
      <c r="AA230" s="215"/>
      <c r="AB230" s="215"/>
      <c r="AC230" s="215"/>
      <c r="AD230" s="215"/>
      <c r="AE230" s="215" t="s">
        <v>122</v>
      </c>
      <c r="AF230" s="215"/>
      <c r="AG230" s="215"/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ht="22.5" outlineLevel="1" x14ac:dyDescent="0.2">
      <c r="A231" s="216">
        <v>106</v>
      </c>
      <c r="B231" s="223" t="s">
        <v>424</v>
      </c>
      <c r="C231" s="270" t="s">
        <v>425</v>
      </c>
      <c r="D231" s="225" t="s">
        <v>307</v>
      </c>
      <c r="E231" s="232">
        <v>3.2789999999999999</v>
      </c>
      <c r="F231" s="237"/>
      <c r="G231" s="238">
        <f>ROUND(E231*F231,2)</f>
        <v>0</v>
      </c>
      <c r="H231" s="237"/>
      <c r="I231" s="238">
        <f>ROUND(E231*H231,2)</f>
        <v>0</v>
      </c>
      <c r="J231" s="237"/>
      <c r="K231" s="238">
        <f>ROUND(E231*J231,2)</f>
        <v>0</v>
      </c>
      <c r="L231" s="238">
        <v>21</v>
      </c>
      <c r="M231" s="238">
        <f>G231*(1+L231/100)</f>
        <v>0</v>
      </c>
      <c r="N231" s="225">
        <v>1.052E-2</v>
      </c>
      <c r="O231" s="225">
        <f>ROUND(E231*N231,5)</f>
        <v>3.4500000000000003E-2</v>
      </c>
      <c r="P231" s="225">
        <v>0</v>
      </c>
      <c r="Q231" s="225">
        <f>ROUND(E231*P231,5)</f>
        <v>0</v>
      </c>
      <c r="R231" s="225"/>
      <c r="S231" s="225"/>
      <c r="T231" s="226">
        <v>0</v>
      </c>
      <c r="U231" s="225">
        <f>ROUND(E231*T231,2)</f>
        <v>0</v>
      </c>
      <c r="V231" s="215"/>
      <c r="W231" s="215"/>
      <c r="X231" s="215"/>
      <c r="Y231" s="215"/>
      <c r="Z231" s="215"/>
      <c r="AA231" s="215"/>
      <c r="AB231" s="215"/>
      <c r="AC231" s="215"/>
      <c r="AD231" s="215"/>
      <c r="AE231" s="215" t="s">
        <v>144</v>
      </c>
      <c r="AF231" s="215"/>
      <c r="AG231" s="215"/>
      <c r="AH231" s="215"/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1" x14ac:dyDescent="0.2">
      <c r="A232" s="216">
        <v>107</v>
      </c>
      <c r="B232" s="223" t="s">
        <v>426</v>
      </c>
      <c r="C232" s="270" t="s">
        <v>427</v>
      </c>
      <c r="D232" s="225" t="s">
        <v>132</v>
      </c>
      <c r="E232" s="232">
        <v>18.2</v>
      </c>
      <c r="F232" s="237"/>
      <c r="G232" s="238">
        <f>ROUND(E232*F232,2)</f>
        <v>0</v>
      </c>
      <c r="H232" s="237"/>
      <c r="I232" s="238">
        <f>ROUND(E232*H232,2)</f>
        <v>0</v>
      </c>
      <c r="J232" s="237"/>
      <c r="K232" s="238">
        <f>ROUND(E232*J232,2)</f>
        <v>0</v>
      </c>
      <c r="L232" s="238">
        <v>21</v>
      </c>
      <c r="M232" s="238">
        <f>G232*(1+L232/100)</f>
        <v>0</v>
      </c>
      <c r="N232" s="225">
        <v>1.0000000000000001E-5</v>
      </c>
      <c r="O232" s="225">
        <f>ROUND(E232*N232,5)</f>
        <v>1.8000000000000001E-4</v>
      </c>
      <c r="P232" s="225">
        <v>0</v>
      </c>
      <c r="Q232" s="225">
        <f>ROUND(E232*P232,5)</f>
        <v>0</v>
      </c>
      <c r="R232" s="225"/>
      <c r="S232" s="225"/>
      <c r="T232" s="226">
        <v>0.08</v>
      </c>
      <c r="U232" s="225">
        <f>ROUND(E232*T232,2)</f>
        <v>1.46</v>
      </c>
      <c r="V232" s="215"/>
      <c r="W232" s="215"/>
      <c r="X232" s="215"/>
      <c r="Y232" s="215"/>
      <c r="Z232" s="215"/>
      <c r="AA232" s="215"/>
      <c r="AB232" s="215"/>
      <c r="AC232" s="215"/>
      <c r="AD232" s="215"/>
      <c r="AE232" s="215" t="s">
        <v>122</v>
      </c>
      <c r="AF232" s="215"/>
      <c r="AG232" s="215"/>
      <c r="AH232" s="215"/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ht="22.5" outlineLevel="1" x14ac:dyDescent="0.2">
      <c r="A233" s="216">
        <v>108</v>
      </c>
      <c r="B233" s="223" t="s">
        <v>428</v>
      </c>
      <c r="C233" s="270" t="s">
        <v>429</v>
      </c>
      <c r="D233" s="225" t="s">
        <v>307</v>
      </c>
      <c r="E233" s="232">
        <v>3.9790000000000001</v>
      </c>
      <c r="F233" s="237"/>
      <c r="G233" s="238">
        <f>ROUND(E233*F233,2)</f>
        <v>0</v>
      </c>
      <c r="H233" s="237"/>
      <c r="I233" s="238">
        <f>ROUND(E233*H233,2)</f>
        <v>0</v>
      </c>
      <c r="J233" s="237"/>
      <c r="K233" s="238">
        <f>ROUND(E233*J233,2)</f>
        <v>0</v>
      </c>
      <c r="L233" s="238">
        <v>21</v>
      </c>
      <c r="M233" s="238">
        <f>G233*(1+L233/100)</f>
        <v>0</v>
      </c>
      <c r="N233" s="225">
        <v>1.5709999999999998E-2</v>
      </c>
      <c r="O233" s="225">
        <f>ROUND(E233*N233,5)</f>
        <v>6.2509999999999996E-2</v>
      </c>
      <c r="P233" s="225">
        <v>0</v>
      </c>
      <c r="Q233" s="225">
        <f>ROUND(E233*P233,5)</f>
        <v>0</v>
      </c>
      <c r="R233" s="225"/>
      <c r="S233" s="225"/>
      <c r="T233" s="226">
        <v>0</v>
      </c>
      <c r="U233" s="225">
        <f>ROUND(E233*T233,2)</f>
        <v>0</v>
      </c>
      <c r="V233" s="215"/>
      <c r="W233" s="215"/>
      <c r="X233" s="215"/>
      <c r="Y233" s="215"/>
      <c r="Z233" s="215"/>
      <c r="AA233" s="215"/>
      <c r="AB233" s="215"/>
      <c r="AC233" s="215"/>
      <c r="AD233" s="215"/>
      <c r="AE233" s="215" t="s">
        <v>144</v>
      </c>
      <c r="AF233" s="215"/>
      <c r="AG233" s="215"/>
      <c r="AH233" s="215"/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1" x14ac:dyDescent="0.2">
      <c r="A234" s="216">
        <v>109</v>
      </c>
      <c r="B234" s="223" t="s">
        <v>430</v>
      </c>
      <c r="C234" s="270" t="s">
        <v>431</v>
      </c>
      <c r="D234" s="225" t="s">
        <v>132</v>
      </c>
      <c r="E234" s="232">
        <v>319.8</v>
      </c>
      <c r="F234" s="237"/>
      <c r="G234" s="238">
        <f>ROUND(E234*F234,2)</f>
        <v>0</v>
      </c>
      <c r="H234" s="237"/>
      <c r="I234" s="238">
        <f>ROUND(E234*H234,2)</f>
        <v>0</v>
      </c>
      <c r="J234" s="237"/>
      <c r="K234" s="238">
        <f>ROUND(E234*J234,2)</f>
        <v>0</v>
      </c>
      <c r="L234" s="238">
        <v>21</v>
      </c>
      <c r="M234" s="238">
        <f>G234*(1+L234/100)</f>
        <v>0</v>
      </c>
      <c r="N234" s="225">
        <v>1.0000000000000001E-5</v>
      </c>
      <c r="O234" s="225">
        <f>ROUND(E234*N234,5)</f>
        <v>3.2000000000000002E-3</v>
      </c>
      <c r="P234" s="225">
        <v>0</v>
      </c>
      <c r="Q234" s="225">
        <f>ROUND(E234*P234,5)</f>
        <v>0</v>
      </c>
      <c r="R234" s="225"/>
      <c r="S234" s="225"/>
      <c r="T234" s="226">
        <v>9.7000000000000003E-2</v>
      </c>
      <c r="U234" s="225">
        <f>ROUND(E234*T234,2)</f>
        <v>31.02</v>
      </c>
      <c r="V234" s="215"/>
      <c r="W234" s="215"/>
      <c r="X234" s="215"/>
      <c r="Y234" s="215"/>
      <c r="Z234" s="215"/>
      <c r="AA234" s="215"/>
      <c r="AB234" s="215"/>
      <c r="AC234" s="215"/>
      <c r="AD234" s="215"/>
      <c r="AE234" s="215" t="s">
        <v>122</v>
      </c>
      <c r="AF234" s="215"/>
      <c r="AG234" s="215"/>
      <c r="AH234" s="215"/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1" x14ac:dyDescent="0.2">
      <c r="A235" s="216"/>
      <c r="B235" s="223"/>
      <c r="C235" s="271" t="s">
        <v>432</v>
      </c>
      <c r="D235" s="227"/>
      <c r="E235" s="233">
        <v>319.8</v>
      </c>
      <c r="F235" s="238"/>
      <c r="G235" s="238"/>
      <c r="H235" s="238"/>
      <c r="I235" s="238"/>
      <c r="J235" s="238"/>
      <c r="K235" s="238"/>
      <c r="L235" s="238"/>
      <c r="M235" s="238"/>
      <c r="N235" s="225"/>
      <c r="O235" s="225"/>
      <c r="P235" s="225"/>
      <c r="Q235" s="225"/>
      <c r="R235" s="225"/>
      <c r="S235" s="225"/>
      <c r="T235" s="226"/>
      <c r="U235" s="225"/>
      <c r="V235" s="215"/>
      <c r="W235" s="215"/>
      <c r="X235" s="215"/>
      <c r="Y235" s="215"/>
      <c r="Z235" s="215"/>
      <c r="AA235" s="215"/>
      <c r="AB235" s="215"/>
      <c r="AC235" s="215"/>
      <c r="AD235" s="215"/>
      <c r="AE235" s="215" t="s">
        <v>146</v>
      </c>
      <c r="AF235" s="215">
        <v>0</v>
      </c>
      <c r="AG235" s="215"/>
      <c r="AH235" s="215"/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ht="22.5" outlineLevel="1" x14ac:dyDescent="0.2">
      <c r="A236" s="216">
        <v>110</v>
      </c>
      <c r="B236" s="223" t="s">
        <v>433</v>
      </c>
      <c r="C236" s="270" t="s">
        <v>434</v>
      </c>
      <c r="D236" s="225" t="s">
        <v>307</v>
      </c>
      <c r="E236" s="232">
        <v>69.908299999999997</v>
      </c>
      <c r="F236" s="237"/>
      <c r="G236" s="238">
        <f>ROUND(E236*F236,2)</f>
        <v>0</v>
      </c>
      <c r="H236" s="237"/>
      <c r="I236" s="238">
        <f>ROUND(E236*H236,2)</f>
        <v>0</v>
      </c>
      <c r="J236" s="237"/>
      <c r="K236" s="238">
        <f>ROUND(E236*J236,2)</f>
        <v>0</v>
      </c>
      <c r="L236" s="238">
        <v>21</v>
      </c>
      <c r="M236" s="238">
        <f>G236*(1+L236/100)</f>
        <v>0</v>
      </c>
      <c r="N236" s="225">
        <v>2.4649999999999998E-2</v>
      </c>
      <c r="O236" s="225">
        <f>ROUND(E236*N236,5)</f>
        <v>1.7232400000000001</v>
      </c>
      <c r="P236" s="225">
        <v>0</v>
      </c>
      <c r="Q236" s="225">
        <f>ROUND(E236*P236,5)</f>
        <v>0</v>
      </c>
      <c r="R236" s="225"/>
      <c r="S236" s="225"/>
      <c r="T236" s="226">
        <v>0</v>
      </c>
      <c r="U236" s="225">
        <f>ROUND(E236*T236,2)</f>
        <v>0</v>
      </c>
      <c r="V236" s="215"/>
      <c r="W236" s="215"/>
      <c r="X236" s="215"/>
      <c r="Y236" s="215"/>
      <c r="Z236" s="215"/>
      <c r="AA236" s="215"/>
      <c r="AB236" s="215"/>
      <c r="AC236" s="215"/>
      <c r="AD236" s="215"/>
      <c r="AE236" s="215" t="s">
        <v>144</v>
      </c>
      <c r="AF236" s="215"/>
      <c r="AG236" s="215"/>
      <c r="AH236" s="215"/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1" x14ac:dyDescent="0.2">
      <c r="A237" s="216"/>
      <c r="B237" s="223"/>
      <c r="C237" s="271" t="s">
        <v>435</v>
      </c>
      <c r="D237" s="227"/>
      <c r="E237" s="233">
        <v>69.908299999999997</v>
      </c>
      <c r="F237" s="238"/>
      <c r="G237" s="238"/>
      <c r="H237" s="238"/>
      <c r="I237" s="238"/>
      <c r="J237" s="238"/>
      <c r="K237" s="238"/>
      <c r="L237" s="238"/>
      <c r="M237" s="238"/>
      <c r="N237" s="225"/>
      <c r="O237" s="225"/>
      <c r="P237" s="225"/>
      <c r="Q237" s="225"/>
      <c r="R237" s="225"/>
      <c r="S237" s="225"/>
      <c r="T237" s="226"/>
      <c r="U237" s="225"/>
      <c r="V237" s="215"/>
      <c r="W237" s="215"/>
      <c r="X237" s="215"/>
      <c r="Y237" s="215"/>
      <c r="Z237" s="215"/>
      <c r="AA237" s="215"/>
      <c r="AB237" s="215"/>
      <c r="AC237" s="215"/>
      <c r="AD237" s="215"/>
      <c r="AE237" s="215" t="s">
        <v>146</v>
      </c>
      <c r="AF237" s="215">
        <v>0</v>
      </c>
      <c r="AG237" s="215"/>
      <c r="AH237" s="215"/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ht="22.5" outlineLevel="1" x14ac:dyDescent="0.2">
      <c r="A238" s="216">
        <v>111</v>
      </c>
      <c r="B238" s="223" t="s">
        <v>436</v>
      </c>
      <c r="C238" s="270" t="s">
        <v>437</v>
      </c>
      <c r="D238" s="225" t="s">
        <v>307</v>
      </c>
      <c r="E238" s="232">
        <v>2</v>
      </c>
      <c r="F238" s="237"/>
      <c r="G238" s="238">
        <f>ROUND(E238*F238,2)</f>
        <v>0</v>
      </c>
      <c r="H238" s="237"/>
      <c r="I238" s="238">
        <f>ROUND(E238*H238,2)</f>
        <v>0</v>
      </c>
      <c r="J238" s="237"/>
      <c r="K238" s="238">
        <f>ROUND(E238*J238,2)</f>
        <v>0</v>
      </c>
      <c r="L238" s="238">
        <v>21</v>
      </c>
      <c r="M238" s="238">
        <f>G238*(1+L238/100)</f>
        <v>0</v>
      </c>
      <c r="N238" s="225">
        <v>2.0000000000000002E-5</v>
      </c>
      <c r="O238" s="225">
        <f>ROUND(E238*N238,5)</f>
        <v>4.0000000000000003E-5</v>
      </c>
      <c r="P238" s="225">
        <v>0</v>
      </c>
      <c r="Q238" s="225">
        <f>ROUND(E238*P238,5)</f>
        <v>0</v>
      </c>
      <c r="R238" s="225"/>
      <c r="S238" s="225"/>
      <c r="T238" s="226">
        <v>0.20599999999999999</v>
      </c>
      <c r="U238" s="225">
        <f>ROUND(E238*T238,2)</f>
        <v>0.41</v>
      </c>
      <c r="V238" s="215"/>
      <c r="W238" s="215"/>
      <c r="X238" s="215"/>
      <c r="Y238" s="215"/>
      <c r="Z238" s="215"/>
      <c r="AA238" s="215"/>
      <c r="AB238" s="215"/>
      <c r="AC238" s="215"/>
      <c r="AD238" s="215"/>
      <c r="AE238" s="215" t="s">
        <v>122</v>
      </c>
      <c r="AF238" s="215"/>
      <c r="AG238" s="215"/>
      <c r="AH238" s="215"/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ht="22.5" outlineLevel="1" x14ac:dyDescent="0.2">
      <c r="A239" s="216">
        <v>112</v>
      </c>
      <c r="B239" s="223" t="s">
        <v>438</v>
      </c>
      <c r="C239" s="270" t="s">
        <v>439</v>
      </c>
      <c r="D239" s="225" t="s">
        <v>307</v>
      </c>
      <c r="E239" s="232">
        <v>2.0299999999999998</v>
      </c>
      <c r="F239" s="237"/>
      <c r="G239" s="238">
        <f>ROUND(E239*F239,2)</f>
        <v>0</v>
      </c>
      <c r="H239" s="237"/>
      <c r="I239" s="238">
        <f>ROUND(E239*H239,2)</f>
        <v>0</v>
      </c>
      <c r="J239" s="237"/>
      <c r="K239" s="238">
        <f>ROUND(E239*J239,2)</f>
        <v>0</v>
      </c>
      <c r="L239" s="238">
        <v>21</v>
      </c>
      <c r="M239" s="238">
        <f>G239*(1+L239/100)</f>
        <v>0</v>
      </c>
      <c r="N239" s="225">
        <v>1.5E-3</v>
      </c>
      <c r="O239" s="225">
        <f>ROUND(E239*N239,5)</f>
        <v>3.0500000000000002E-3</v>
      </c>
      <c r="P239" s="225">
        <v>0</v>
      </c>
      <c r="Q239" s="225">
        <f>ROUND(E239*P239,5)</f>
        <v>0</v>
      </c>
      <c r="R239" s="225"/>
      <c r="S239" s="225"/>
      <c r="T239" s="226">
        <v>0</v>
      </c>
      <c r="U239" s="225">
        <f>ROUND(E239*T239,2)</f>
        <v>0</v>
      </c>
      <c r="V239" s="215"/>
      <c r="W239" s="215"/>
      <c r="X239" s="215"/>
      <c r="Y239" s="215"/>
      <c r="Z239" s="215"/>
      <c r="AA239" s="215"/>
      <c r="AB239" s="215"/>
      <c r="AC239" s="215"/>
      <c r="AD239" s="215"/>
      <c r="AE239" s="215" t="s">
        <v>144</v>
      </c>
      <c r="AF239" s="215"/>
      <c r="AG239" s="215"/>
      <c r="AH239" s="215"/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ht="22.5" outlineLevel="1" x14ac:dyDescent="0.2">
      <c r="A240" s="216">
        <v>113</v>
      </c>
      <c r="B240" s="223" t="s">
        <v>440</v>
      </c>
      <c r="C240" s="270" t="s">
        <v>441</v>
      </c>
      <c r="D240" s="225" t="s">
        <v>307</v>
      </c>
      <c r="E240" s="232">
        <v>13</v>
      </c>
      <c r="F240" s="237"/>
      <c r="G240" s="238">
        <f>ROUND(E240*F240,2)</f>
        <v>0</v>
      </c>
      <c r="H240" s="237"/>
      <c r="I240" s="238">
        <f>ROUND(E240*H240,2)</f>
        <v>0</v>
      </c>
      <c r="J240" s="237"/>
      <c r="K240" s="238">
        <f>ROUND(E240*J240,2)</f>
        <v>0</v>
      </c>
      <c r="L240" s="238">
        <v>21</v>
      </c>
      <c r="M240" s="238">
        <f>G240*(1+L240/100)</f>
        <v>0</v>
      </c>
      <c r="N240" s="225">
        <v>3.0000000000000001E-5</v>
      </c>
      <c r="O240" s="225">
        <f>ROUND(E240*N240,5)</f>
        <v>3.8999999999999999E-4</v>
      </c>
      <c r="P240" s="225">
        <v>0</v>
      </c>
      <c r="Q240" s="225">
        <f>ROUND(E240*P240,5)</f>
        <v>0</v>
      </c>
      <c r="R240" s="225"/>
      <c r="S240" s="225"/>
      <c r="T240" s="226">
        <v>0.24</v>
      </c>
      <c r="U240" s="225">
        <f>ROUND(E240*T240,2)</f>
        <v>3.12</v>
      </c>
      <c r="V240" s="215"/>
      <c r="W240" s="215"/>
      <c r="X240" s="215"/>
      <c r="Y240" s="215"/>
      <c r="Z240" s="215"/>
      <c r="AA240" s="215"/>
      <c r="AB240" s="215"/>
      <c r="AC240" s="215"/>
      <c r="AD240" s="215"/>
      <c r="AE240" s="215" t="s">
        <v>122</v>
      </c>
      <c r="AF240" s="215"/>
      <c r="AG240" s="215"/>
      <c r="AH240" s="215"/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ht="22.5" outlineLevel="1" x14ac:dyDescent="0.2">
      <c r="A241" s="216">
        <v>114</v>
      </c>
      <c r="B241" s="223" t="s">
        <v>442</v>
      </c>
      <c r="C241" s="270" t="s">
        <v>443</v>
      </c>
      <c r="D241" s="225" t="s">
        <v>307</v>
      </c>
      <c r="E241" s="232">
        <v>13.195</v>
      </c>
      <c r="F241" s="237"/>
      <c r="G241" s="238">
        <f>ROUND(E241*F241,2)</f>
        <v>0</v>
      </c>
      <c r="H241" s="237"/>
      <c r="I241" s="238">
        <f>ROUND(E241*H241,2)</f>
        <v>0</v>
      </c>
      <c r="J241" s="237"/>
      <c r="K241" s="238">
        <f>ROUND(E241*J241,2)</f>
        <v>0</v>
      </c>
      <c r="L241" s="238">
        <v>21</v>
      </c>
      <c r="M241" s="238">
        <f>G241*(1+L241/100)</f>
        <v>0</v>
      </c>
      <c r="N241" s="225">
        <v>3.5999999999999999E-3</v>
      </c>
      <c r="O241" s="225">
        <f>ROUND(E241*N241,5)</f>
        <v>4.7500000000000001E-2</v>
      </c>
      <c r="P241" s="225">
        <v>0</v>
      </c>
      <c r="Q241" s="225">
        <f>ROUND(E241*P241,5)</f>
        <v>0</v>
      </c>
      <c r="R241" s="225"/>
      <c r="S241" s="225"/>
      <c r="T241" s="226">
        <v>0</v>
      </c>
      <c r="U241" s="225">
        <f>ROUND(E241*T241,2)</f>
        <v>0</v>
      </c>
      <c r="V241" s="215"/>
      <c r="W241" s="215"/>
      <c r="X241" s="215"/>
      <c r="Y241" s="215"/>
      <c r="Z241" s="215"/>
      <c r="AA241" s="215"/>
      <c r="AB241" s="215"/>
      <c r="AC241" s="215"/>
      <c r="AD241" s="215"/>
      <c r="AE241" s="215" t="s">
        <v>144</v>
      </c>
      <c r="AF241" s="215"/>
      <c r="AG241" s="215"/>
      <c r="AH241" s="215"/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ht="22.5" outlineLevel="1" x14ac:dyDescent="0.2">
      <c r="A242" s="216">
        <v>115</v>
      </c>
      <c r="B242" s="223" t="s">
        <v>444</v>
      </c>
      <c r="C242" s="270" t="s">
        <v>445</v>
      </c>
      <c r="D242" s="225" t="s">
        <v>307</v>
      </c>
      <c r="E242" s="232">
        <v>36</v>
      </c>
      <c r="F242" s="237"/>
      <c r="G242" s="238">
        <f>ROUND(E242*F242,2)</f>
        <v>0</v>
      </c>
      <c r="H242" s="237"/>
      <c r="I242" s="238">
        <f>ROUND(E242*H242,2)</f>
        <v>0</v>
      </c>
      <c r="J242" s="237"/>
      <c r="K242" s="238">
        <f>ROUND(E242*J242,2)</f>
        <v>0</v>
      </c>
      <c r="L242" s="238">
        <v>21</v>
      </c>
      <c r="M242" s="238">
        <f>G242*(1+L242/100)</f>
        <v>0</v>
      </c>
      <c r="N242" s="225">
        <v>1.0000000000000001E-5</v>
      </c>
      <c r="O242" s="225">
        <f>ROUND(E242*N242,5)</f>
        <v>3.6000000000000002E-4</v>
      </c>
      <c r="P242" s="225">
        <v>0</v>
      </c>
      <c r="Q242" s="225">
        <f>ROUND(E242*P242,5)</f>
        <v>0</v>
      </c>
      <c r="R242" s="225"/>
      <c r="S242" s="225"/>
      <c r="T242" s="226">
        <v>0.17599999999999999</v>
      </c>
      <c r="U242" s="225">
        <f>ROUND(E242*T242,2)</f>
        <v>6.34</v>
      </c>
      <c r="V242" s="215"/>
      <c r="W242" s="215"/>
      <c r="X242" s="215"/>
      <c r="Y242" s="215"/>
      <c r="Z242" s="215"/>
      <c r="AA242" s="215"/>
      <c r="AB242" s="215"/>
      <c r="AC242" s="215"/>
      <c r="AD242" s="215"/>
      <c r="AE242" s="215" t="s">
        <v>122</v>
      </c>
      <c r="AF242" s="215"/>
      <c r="AG242" s="215"/>
      <c r="AH242" s="215"/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1" x14ac:dyDescent="0.2">
      <c r="A243" s="216">
        <v>116</v>
      </c>
      <c r="B243" s="223" t="s">
        <v>446</v>
      </c>
      <c r="C243" s="270" t="s">
        <v>447</v>
      </c>
      <c r="D243" s="225" t="s">
        <v>307</v>
      </c>
      <c r="E243" s="232">
        <v>15.225</v>
      </c>
      <c r="F243" s="237"/>
      <c r="G243" s="238">
        <f>ROUND(E243*F243,2)</f>
        <v>0</v>
      </c>
      <c r="H243" s="237"/>
      <c r="I243" s="238">
        <f>ROUND(E243*H243,2)</f>
        <v>0</v>
      </c>
      <c r="J243" s="237"/>
      <c r="K243" s="238">
        <f>ROUND(E243*J243,2)</f>
        <v>0</v>
      </c>
      <c r="L243" s="238">
        <v>21</v>
      </c>
      <c r="M243" s="238">
        <f>G243*(1+L243/100)</f>
        <v>0</v>
      </c>
      <c r="N243" s="225">
        <v>4.2000000000000002E-4</v>
      </c>
      <c r="O243" s="225">
        <f>ROUND(E243*N243,5)</f>
        <v>6.3899999999999998E-3</v>
      </c>
      <c r="P243" s="225">
        <v>0</v>
      </c>
      <c r="Q243" s="225">
        <f>ROUND(E243*P243,5)</f>
        <v>0</v>
      </c>
      <c r="R243" s="225"/>
      <c r="S243" s="225"/>
      <c r="T243" s="226">
        <v>0</v>
      </c>
      <c r="U243" s="225">
        <f>ROUND(E243*T243,2)</f>
        <v>0</v>
      </c>
      <c r="V243" s="215"/>
      <c r="W243" s="215"/>
      <c r="X243" s="215"/>
      <c r="Y243" s="215"/>
      <c r="Z243" s="215"/>
      <c r="AA243" s="215"/>
      <c r="AB243" s="215"/>
      <c r="AC243" s="215"/>
      <c r="AD243" s="215"/>
      <c r="AE243" s="215" t="s">
        <v>144</v>
      </c>
      <c r="AF243" s="215"/>
      <c r="AG243" s="215"/>
      <c r="AH243" s="215"/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1" x14ac:dyDescent="0.2">
      <c r="A244" s="216">
        <v>117</v>
      </c>
      <c r="B244" s="223" t="s">
        <v>448</v>
      </c>
      <c r="C244" s="270" t="s">
        <v>449</v>
      </c>
      <c r="D244" s="225" t="s">
        <v>307</v>
      </c>
      <c r="E244" s="232">
        <v>15.225</v>
      </c>
      <c r="F244" s="237"/>
      <c r="G244" s="238">
        <f>ROUND(E244*F244,2)</f>
        <v>0</v>
      </c>
      <c r="H244" s="237"/>
      <c r="I244" s="238">
        <f>ROUND(E244*H244,2)</f>
        <v>0</v>
      </c>
      <c r="J244" s="237"/>
      <c r="K244" s="238">
        <f>ROUND(E244*J244,2)</f>
        <v>0</v>
      </c>
      <c r="L244" s="238">
        <v>21</v>
      </c>
      <c r="M244" s="238">
        <f>G244*(1+L244/100)</f>
        <v>0</v>
      </c>
      <c r="N244" s="225">
        <v>2.9E-4</v>
      </c>
      <c r="O244" s="225">
        <f>ROUND(E244*N244,5)</f>
        <v>4.4200000000000003E-3</v>
      </c>
      <c r="P244" s="225">
        <v>0</v>
      </c>
      <c r="Q244" s="225">
        <f>ROUND(E244*P244,5)</f>
        <v>0</v>
      </c>
      <c r="R244" s="225"/>
      <c r="S244" s="225"/>
      <c r="T244" s="226">
        <v>0</v>
      </c>
      <c r="U244" s="225">
        <f>ROUND(E244*T244,2)</f>
        <v>0</v>
      </c>
      <c r="V244" s="215"/>
      <c r="W244" s="215"/>
      <c r="X244" s="215"/>
      <c r="Y244" s="215"/>
      <c r="Z244" s="215"/>
      <c r="AA244" s="215"/>
      <c r="AB244" s="215"/>
      <c r="AC244" s="215"/>
      <c r="AD244" s="215"/>
      <c r="AE244" s="215" t="s">
        <v>144</v>
      </c>
      <c r="AF244" s="215"/>
      <c r="AG244" s="215"/>
      <c r="AH244" s="215"/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1" x14ac:dyDescent="0.2">
      <c r="A245" s="216">
        <v>118</v>
      </c>
      <c r="B245" s="223" t="s">
        <v>450</v>
      </c>
      <c r="C245" s="270" t="s">
        <v>451</v>
      </c>
      <c r="D245" s="225" t="s">
        <v>307</v>
      </c>
      <c r="E245" s="232">
        <v>6.09</v>
      </c>
      <c r="F245" s="237"/>
      <c r="G245" s="238">
        <f>ROUND(E245*F245,2)</f>
        <v>0</v>
      </c>
      <c r="H245" s="237"/>
      <c r="I245" s="238">
        <f>ROUND(E245*H245,2)</f>
        <v>0</v>
      </c>
      <c r="J245" s="237"/>
      <c r="K245" s="238">
        <f>ROUND(E245*J245,2)</f>
        <v>0</v>
      </c>
      <c r="L245" s="238">
        <v>21</v>
      </c>
      <c r="M245" s="238">
        <f>G245*(1+L245/100)</f>
        <v>0</v>
      </c>
      <c r="N245" s="225">
        <v>6.2E-4</v>
      </c>
      <c r="O245" s="225">
        <f>ROUND(E245*N245,5)</f>
        <v>3.7799999999999999E-3</v>
      </c>
      <c r="P245" s="225">
        <v>0</v>
      </c>
      <c r="Q245" s="225">
        <f>ROUND(E245*P245,5)</f>
        <v>0</v>
      </c>
      <c r="R245" s="225"/>
      <c r="S245" s="225"/>
      <c r="T245" s="226">
        <v>0</v>
      </c>
      <c r="U245" s="225">
        <f>ROUND(E245*T245,2)</f>
        <v>0</v>
      </c>
      <c r="V245" s="215"/>
      <c r="W245" s="215"/>
      <c r="X245" s="215"/>
      <c r="Y245" s="215"/>
      <c r="Z245" s="215"/>
      <c r="AA245" s="215"/>
      <c r="AB245" s="215"/>
      <c r="AC245" s="215"/>
      <c r="AD245" s="215"/>
      <c r="AE245" s="215" t="s">
        <v>144</v>
      </c>
      <c r="AF245" s="215"/>
      <c r="AG245" s="215"/>
      <c r="AH245" s="215"/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1" x14ac:dyDescent="0.2">
      <c r="A246" s="216">
        <v>119</v>
      </c>
      <c r="B246" s="223" t="s">
        <v>452</v>
      </c>
      <c r="C246" s="270" t="s">
        <v>453</v>
      </c>
      <c r="D246" s="225" t="s">
        <v>307</v>
      </c>
      <c r="E246" s="232">
        <v>8</v>
      </c>
      <c r="F246" s="237"/>
      <c r="G246" s="238">
        <f>ROUND(E246*F246,2)</f>
        <v>0</v>
      </c>
      <c r="H246" s="237"/>
      <c r="I246" s="238">
        <f>ROUND(E246*H246,2)</f>
        <v>0</v>
      </c>
      <c r="J246" s="237"/>
      <c r="K246" s="238">
        <f>ROUND(E246*J246,2)</f>
        <v>0</v>
      </c>
      <c r="L246" s="238">
        <v>21</v>
      </c>
      <c r="M246" s="238">
        <f>G246*(1+L246/100)</f>
        <v>0</v>
      </c>
      <c r="N246" s="225">
        <v>3.0000000000000001E-5</v>
      </c>
      <c r="O246" s="225">
        <f>ROUND(E246*N246,5)</f>
        <v>2.4000000000000001E-4</v>
      </c>
      <c r="P246" s="225">
        <v>0</v>
      </c>
      <c r="Q246" s="225">
        <f>ROUND(E246*P246,5)</f>
        <v>0</v>
      </c>
      <c r="R246" s="225"/>
      <c r="S246" s="225"/>
      <c r="T246" s="226">
        <v>0.33</v>
      </c>
      <c r="U246" s="225">
        <f>ROUND(E246*T246,2)</f>
        <v>2.64</v>
      </c>
      <c r="V246" s="215"/>
      <c r="W246" s="215"/>
      <c r="X246" s="215"/>
      <c r="Y246" s="215"/>
      <c r="Z246" s="215"/>
      <c r="AA246" s="215"/>
      <c r="AB246" s="215"/>
      <c r="AC246" s="215"/>
      <c r="AD246" s="215"/>
      <c r="AE246" s="215" t="s">
        <v>122</v>
      </c>
      <c r="AF246" s="215"/>
      <c r="AG246" s="215"/>
      <c r="AH246" s="215"/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1" x14ac:dyDescent="0.2">
      <c r="A247" s="216">
        <v>120</v>
      </c>
      <c r="B247" s="223" t="s">
        <v>454</v>
      </c>
      <c r="C247" s="270" t="s">
        <v>455</v>
      </c>
      <c r="D247" s="225" t="s">
        <v>307</v>
      </c>
      <c r="E247" s="232">
        <v>2.0299999999999998</v>
      </c>
      <c r="F247" s="237"/>
      <c r="G247" s="238">
        <f>ROUND(E247*F247,2)</f>
        <v>0</v>
      </c>
      <c r="H247" s="237"/>
      <c r="I247" s="238">
        <f>ROUND(E247*H247,2)</f>
        <v>0</v>
      </c>
      <c r="J247" s="237"/>
      <c r="K247" s="238">
        <f>ROUND(E247*J247,2)</f>
        <v>0</v>
      </c>
      <c r="L247" s="238">
        <v>21</v>
      </c>
      <c r="M247" s="238">
        <f>G247*(1+L247/100)</f>
        <v>0</v>
      </c>
      <c r="N247" s="225">
        <v>2.0699999999999998E-3</v>
      </c>
      <c r="O247" s="225">
        <f>ROUND(E247*N247,5)</f>
        <v>4.1999999999999997E-3</v>
      </c>
      <c r="P247" s="225">
        <v>0</v>
      </c>
      <c r="Q247" s="225">
        <f>ROUND(E247*P247,5)</f>
        <v>0</v>
      </c>
      <c r="R247" s="225"/>
      <c r="S247" s="225"/>
      <c r="T247" s="226">
        <v>0</v>
      </c>
      <c r="U247" s="225">
        <f>ROUND(E247*T247,2)</f>
        <v>0</v>
      </c>
      <c r="V247" s="215"/>
      <c r="W247" s="215"/>
      <c r="X247" s="215"/>
      <c r="Y247" s="215"/>
      <c r="Z247" s="215"/>
      <c r="AA247" s="215"/>
      <c r="AB247" s="215"/>
      <c r="AC247" s="215"/>
      <c r="AD247" s="215"/>
      <c r="AE247" s="215" t="s">
        <v>144</v>
      </c>
      <c r="AF247" s="215"/>
      <c r="AG247" s="215"/>
      <c r="AH247" s="215"/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1" x14ac:dyDescent="0.2">
      <c r="A248" s="216">
        <v>121</v>
      </c>
      <c r="B248" s="223" t="s">
        <v>456</v>
      </c>
      <c r="C248" s="270" t="s">
        <v>457</v>
      </c>
      <c r="D248" s="225" t="s">
        <v>307</v>
      </c>
      <c r="E248" s="232">
        <v>6.09</v>
      </c>
      <c r="F248" s="237"/>
      <c r="G248" s="238">
        <f>ROUND(E248*F248,2)</f>
        <v>0</v>
      </c>
      <c r="H248" s="237"/>
      <c r="I248" s="238">
        <f>ROUND(E248*H248,2)</f>
        <v>0</v>
      </c>
      <c r="J248" s="237"/>
      <c r="K248" s="238">
        <f>ROUND(E248*J248,2)</f>
        <v>0</v>
      </c>
      <c r="L248" s="238">
        <v>21</v>
      </c>
      <c r="M248" s="238">
        <f>G248*(1+L248/100)</f>
        <v>0</v>
      </c>
      <c r="N248" s="225">
        <v>3.8E-3</v>
      </c>
      <c r="O248" s="225">
        <f>ROUND(E248*N248,5)</f>
        <v>2.3140000000000001E-2</v>
      </c>
      <c r="P248" s="225">
        <v>0</v>
      </c>
      <c r="Q248" s="225">
        <f>ROUND(E248*P248,5)</f>
        <v>0</v>
      </c>
      <c r="R248" s="225"/>
      <c r="S248" s="225"/>
      <c r="T248" s="226">
        <v>0</v>
      </c>
      <c r="U248" s="225">
        <f>ROUND(E248*T248,2)</f>
        <v>0</v>
      </c>
      <c r="V248" s="215"/>
      <c r="W248" s="215"/>
      <c r="X248" s="215"/>
      <c r="Y248" s="215"/>
      <c r="Z248" s="215"/>
      <c r="AA248" s="215"/>
      <c r="AB248" s="215"/>
      <c r="AC248" s="215"/>
      <c r="AD248" s="215"/>
      <c r="AE248" s="215" t="s">
        <v>144</v>
      </c>
      <c r="AF248" s="215"/>
      <c r="AG248" s="215"/>
      <c r="AH248" s="215"/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1" x14ac:dyDescent="0.2">
      <c r="A249" s="216">
        <v>122</v>
      </c>
      <c r="B249" s="223" t="s">
        <v>458</v>
      </c>
      <c r="C249" s="270" t="s">
        <v>459</v>
      </c>
      <c r="D249" s="225" t="s">
        <v>307</v>
      </c>
      <c r="E249" s="232">
        <v>13</v>
      </c>
      <c r="F249" s="237"/>
      <c r="G249" s="238">
        <f>ROUND(E249*F249,2)</f>
        <v>0</v>
      </c>
      <c r="H249" s="237"/>
      <c r="I249" s="238">
        <f>ROUND(E249*H249,2)</f>
        <v>0</v>
      </c>
      <c r="J249" s="237"/>
      <c r="K249" s="238">
        <f>ROUND(E249*J249,2)</f>
        <v>0</v>
      </c>
      <c r="L249" s="238">
        <v>21</v>
      </c>
      <c r="M249" s="238">
        <f>G249*(1+L249/100)</f>
        <v>0</v>
      </c>
      <c r="N249" s="225">
        <v>4.0000000000000003E-5</v>
      </c>
      <c r="O249" s="225">
        <f>ROUND(E249*N249,5)</f>
        <v>5.1999999999999995E-4</v>
      </c>
      <c r="P249" s="225">
        <v>0</v>
      </c>
      <c r="Q249" s="225">
        <f>ROUND(E249*P249,5)</f>
        <v>0</v>
      </c>
      <c r="R249" s="225"/>
      <c r="S249" s="225"/>
      <c r="T249" s="226">
        <v>0.38</v>
      </c>
      <c r="U249" s="225">
        <f>ROUND(E249*T249,2)</f>
        <v>4.9400000000000004</v>
      </c>
      <c r="V249" s="215"/>
      <c r="W249" s="215"/>
      <c r="X249" s="215"/>
      <c r="Y249" s="215"/>
      <c r="Z249" s="215"/>
      <c r="AA249" s="215"/>
      <c r="AB249" s="215"/>
      <c r="AC249" s="215"/>
      <c r="AD249" s="215"/>
      <c r="AE249" s="215" t="s">
        <v>122</v>
      </c>
      <c r="AF249" s="215"/>
      <c r="AG249" s="215"/>
      <c r="AH249" s="215"/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1" x14ac:dyDescent="0.2">
      <c r="A250" s="216">
        <v>123</v>
      </c>
      <c r="B250" s="223" t="s">
        <v>460</v>
      </c>
      <c r="C250" s="270" t="s">
        <v>461</v>
      </c>
      <c r="D250" s="225" t="s">
        <v>307</v>
      </c>
      <c r="E250" s="232">
        <v>13.195</v>
      </c>
      <c r="F250" s="237"/>
      <c r="G250" s="238">
        <f>ROUND(E250*F250,2)</f>
        <v>0</v>
      </c>
      <c r="H250" s="237"/>
      <c r="I250" s="238">
        <f>ROUND(E250*H250,2)</f>
        <v>0</v>
      </c>
      <c r="J250" s="237"/>
      <c r="K250" s="238">
        <f>ROUND(E250*J250,2)</f>
        <v>0</v>
      </c>
      <c r="L250" s="238">
        <v>21</v>
      </c>
      <c r="M250" s="238">
        <f>G250*(1+L250/100)</f>
        <v>0</v>
      </c>
      <c r="N250" s="225">
        <v>3.6700000000000001E-3</v>
      </c>
      <c r="O250" s="225">
        <f>ROUND(E250*N250,5)</f>
        <v>4.8430000000000001E-2</v>
      </c>
      <c r="P250" s="225">
        <v>0</v>
      </c>
      <c r="Q250" s="225">
        <f>ROUND(E250*P250,5)</f>
        <v>0</v>
      </c>
      <c r="R250" s="225"/>
      <c r="S250" s="225"/>
      <c r="T250" s="226">
        <v>0</v>
      </c>
      <c r="U250" s="225">
        <f>ROUND(E250*T250,2)</f>
        <v>0</v>
      </c>
      <c r="V250" s="215"/>
      <c r="W250" s="215"/>
      <c r="X250" s="215"/>
      <c r="Y250" s="215"/>
      <c r="Z250" s="215"/>
      <c r="AA250" s="215"/>
      <c r="AB250" s="215"/>
      <c r="AC250" s="215"/>
      <c r="AD250" s="215"/>
      <c r="AE250" s="215" t="s">
        <v>144</v>
      </c>
      <c r="AF250" s="215"/>
      <c r="AG250" s="215"/>
      <c r="AH250" s="215"/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1" x14ac:dyDescent="0.2">
      <c r="A251" s="216">
        <v>124</v>
      </c>
      <c r="B251" s="223" t="s">
        <v>462</v>
      </c>
      <c r="C251" s="270" t="s">
        <v>463</v>
      </c>
      <c r="D251" s="225" t="s">
        <v>132</v>
      </c>
      <c r="E251" s="232">
        <v>59.2</v>
      </c>
      <c r="F251" s="237"/>
      <c r="G251" s="238">
        <f>ROUND(E251*F251,2)</f>
        <v>0</v>
      </c>
      <c r="H251" s="237"/>
      <c r="I251" s="238">
        <f>ROUND(E251*H251,2)</f>
        <v>0</v>
      </c>
      <c r="J251" s="237"/>
      <c r="K251" s="238">
        <f>ROUND(E251*J251,2)</f>
        <v>0</v>
      </c>
      <c r="L251" s="238">
        <v>21</v>
      </c>
      <c r="M251" s="238">
        <f>G251*(1+L251/100)</f>
        <v>0</v>
      </c>
      <c r="N251" s="225">
        <v>0</v>
      </c>
      <c r="O251" s="225">
        <f>ROUND(E251*N251,5)</f>
        <v>0</v>
      </c>
      <c r="P251" s="225">
        <v>0</v>
      </c>
      <c r="Q251" s="225">
        <f>ROUND(E251*P251,5)</f>
        <v>0</v>
      </c>
      <c r="R251" s="225"/>
      <c r="S251" s="225"/>
      <c r="T251" s="226">
        <v>5.8999999999999997E-2</v>
      </c>
      <c r="U251" s="225">
        <f>ROUND(E251*T251,2)</f>
        <v>3.49</v>
      </c>
      <c r="V251" s="215"/>
      <c r="W251" s="215"/>
      <c r="X251" s="215"/>
      <c r="Y251" s="215"/>
      <c r="Z251" s="215"/>
      <c r="AA251" s="215"/>
      <c r="AB251" s="215"/>
      <c r="AC251" s="215"/>
      <c r="AD251" s="215"/>
      <c r="AE251" s="215" t="s">
        <v>122</v>
      </c>
      <c r="AF251" s="215"/>
      <c r="AG251" s="215"/>
      <c r="AH251" s="215"/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1" x14ac:dyDescent="0.2">
      <c r="A252" s="216"/>
      <c r="B252" s="223"/>
      <c r="C252" s="271" t="s">
        <v>464</v>
      </c>
      <c r="D252" s="227"/>
      <c r="E252" s="233">
        <v>59.2</v>
      </c>
      <c r="F252" s="238"/>
      <c r="G252" s="238"/>
      <c r="H252" s="238"/>
      <c r="I252" s="238"/>
      <c r="J252" s="238"/>
      <c r="K252" s="238"/>
      <c r="L252" s="238"/>
      <c r="M252" s="238"/>
      <c r="N252" s="225"/>
      <c r="O252" s="225"/>
      <c r="P252" s="225"/>
      <c r="Q252" s="225"/>
      <c r="R252" s="225"/>
      <c r="S252" s="225"/>
      <c r="T252" s="226"/>
      <c r="U252" s="225"/>
      <c r="V252" s="215"/>
      <c r="W252" s="215"/>
      <c r="X252" s="215"/>
      <c r="Y252" s="215"/>
      <c r="Z252" s="215"/>
      <c r="AA252" s="215"/>
      <c r="AB252" s="215"/>
      <c r="AC252" s="215"/>
      <c r="AD252" s="215"/>
      <c r="AE252" s="215" t="s">
        <v>146</v>
      </c>
      <c r="AF252" s="215">
        <v>0</v>
      </c>
      <c r="AG252" s="215"/>
      <c r="AH252" s="215"/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1" x14ac:dyDescent="0.2">
      <c r="A253" s="216">
        <v>125</v>
      </c>
      <c r="B253" s="223" t="s">
        <v>465</v>
      </c>
      <c r="C253" s="270" t="s">
        <v>466</v>
      </c>
      <c r="D253" s="225" t="s">
        <v>132</v>
      </c>
      <c r="E253" s="232">
        <v>319.8</v>
      </c>
      <c r="F253" s="237"/>
      <c r="G253" s="238">
        <f>ROUND(E253*F253,2)</f>
        <v>0</v>
      </c>
      <c r="H253" s="237"/>
      <c r="I253" s="238">
        <f>ROUND(E253*H253,2)</f>
        <v>0</v>
      </c>
      <c r="J253" s="237"/>
      <c r="K253" s="238">
        <f>ROUND(E253*J253,2)</f>
        <v>0</v>
      </c>
      <c r="L253" s="238">
        <v>21</v>
      </c>
      <c r="M253" s="238">
        <f>G253*(1+L253/100)</f>
        <v>0</v>
      </c>
      <c r="N253" s="225">
        <v>0</v>
      </c>
      <c r="O253" s="225">
        <f>ROUND(E253*N253,5)</f>
        <v>0</v>
      </c>
      <c r="P253" s="225">
        <v>0</v>
      </c>
      <c r="Q253" s="225">
        <f>ROUND(E253*P253,5)</f>
        <v>0</v>
      </c>
      <c r="R253" s="225"/>
      <c r="S253" s="225"/>
      <c r="T253" s="226">
        <v>7.9000000000000001E-2</v>
      </c>
      <c r="U253" s="225">
        <f>ROUND(E253*T253,2)</f>
        <v>25.26</v>
      </c>
      <c r="V253" s="215"/>
      <c r="W253" s="215"/>
      <c r="X253" s="215"/>
      <c r="Y253" s="215"/>
      <c r="Z253" s="215"/>
      <c r="AA253" s="215"/>
      <c r="AB253" s="215"/>
      <c r="AC253" s="215"/>
      <c r="AD253" s="215"/>
      <c r="AE253" s="215" t="s">
        <v>122</v>
      </c>
      <c r="AF253" s="215"/>
      <c r="AG253" s="215"/>
      <c r="AH253" s="215"/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1" x14ac:dyDescent="0.2">
      <c r="A254" s="216"/>
      <c r="B254" s="223"/>
      <c r="C254" s="271" t="s">
        <v>432</v>
      </c>
      <c r="D254" s="227"/>
      <c r="E254" s="233">
        <v>319.8</v>
      </c>
      <c r="F254" s="238"/>
      <c r="G254" s="238"/>
      <c r="H254" s="238"/>
      <c r="I254" s="238"/>
      <c r="J254" s="238"/>
      <c r="K254" s="238"/>
      <c r="L254" s="238"/>
      <c r="M254" s="238"/>
      <c r="N254" s="225"/>
      <c r="O254" s="225"/>
      <c r="P254" s="225"/>
      <c r="Q254" s="225"/>
      <c r="R254" s="225"/>
      <c r="S254" s="225"/>
      <c r="T254" s="226"/>
      <c r="U254" s="225"/>
      <c r="V254" s="215"/>
      <c r="W254" s="215"/>
      <c r="X254" s="215"/>
      <c r="Y254" s="215"/>
      <c r="Z254" s="215"/>
      <c r="AA254" s="215"/>
      <c r="AB254" s="215"/>
      <c r="AC254" s="215"/>
      <c r="AD254" s="215"/>
      <c r="AE254" s="215" t="s">
        <v>146</v>
      </c>
      <c r="AF254" s="215">
        <v>0</v>
      </c>
      <c r="AG254" s="215"/>
      <c r="AH254" s="215"/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1" x14ac:dyDescent="0.2">
      <c r="A255" s="216">
        <v>126</v>
      </c>
      <c r="B255" s="223" t="s">
        <v>467</v>
      </c>
      <c r="C255" s="270" t="s">
        <v>468</v>
      </c>
      <c r="D255" s="225" t="s">
        <v>469</v>
      </c>
      <c r="E255" s="232">
        <v>24</v>
      </c>
      <c r="F255" s="237"/>
      <c r="G255" s="238">
        <f>ROUND(E255*F255,2)</f>
        <v>0</v>
      </c>
      <c r="H255" s="237"/>
      <c r="I255" s="238">
        <f>ROUND(E255*H255,2)</f>
        <v>0</v>
      </c>
      <c r="J255" s="237"/>
      <c r="K255" s="238">
        <f>ROUND(E255*J255,2)</f>
        <v>0</v>
      </c>
      <c r="L255" s="238">
        <v>21</v>
      </c>
      <c r="M255" s="238">
        <f>G255*(1+L255/100)</f>
        <v>0</v>
      </c>
      <c r="N255" s="225">
        <v>1.2999999999999999E-4</v>
      </c>
      <c r="O255" s="225">
        <f>ROUND(E255*N255,5)</f>
        <v>3.1199999999999999E-3</v>
      </c>
      <c r="P255" s="225">
        <v>0</v>
      </c>
      <c r="Q255" s="225">
        <f>ROUND(E255*P255,5)</f>
        <v>0</v>
      </c>
      <c r="R255" s="225"/>
      <c r="S255" s="225"/>
      <c r="T255" s="226">
        <v>6.2</v>
      </c>
      <c r="U255" s="225">
        <f>ROUND(E255*T255,2)</f>
        <v>148.80000000000001</v>
      </c>
      <c r="V255" s="215"/>
      <c r="W255" s="215"/>
      <c r="X255" s="215"/>
      <c r="Y255" s="215"/>
      <c r="Z255" s="215"/>
      <c r="AA255" s="215"/>
      <c r="AB255" s="215"/>
      <c r="AC255" s="215"/>
      <c r="AD255" s="215"/>
      <c r="AE255" s="215" t="s">
        <v>122</v>
      </c>
      <c r="AF255" s="215"/>
      <c r="AG255" s="215"/>
      <c r="AH255" s="215"/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1" x14ac:dyDescent="0.2">
      <c r="A256" s="216">
        <v>127</v>
      </c>
      <c r="B256" s="223" t="s">
        <v>470</v>
      </c>
      <c r="C256" s="270" t="s">
        <v>471</v>
      </c>
      <c r="D256" s="225" t="s">
        <v>469</v>
      </c>
      <c r="E256" s="232">
        <v>2</v>
      </c>
      <c r="F256" s="237"/>
      <c r="G256" s="238">
        <f>ROUND(E256*F256,2)</f>
        <v>0</v>
      </c>
      <c r="H256" s="237"/>
      <c r="I256" s="238">
        <f>ROUND(E256*H256,2)</f>
        <v>0</v>
      </c>
      <c r="J256" s="237"/>
      <c r="K256" s="238">
        <f>ROUND(E256*J256,2)</f>
        <v>0</v>
      </c>
      <c r="L256" s="238">
        <v>21</v>
      </c>
      <c r="M256" s="238">
        <f>G256*(1+L256/100)</f>
        <v>0</v>
      </c>
      <c r="N256" s="225">
        <v>1.7000000000000001E-4</v>
      </c>
      <c r="O256" s="225">
        <f>ROUND(E256*N256,5)</f>
        <v>3.4000000000000002E-4</v>
      </c>
      <c r="P256" s="225">
        <v>0</v>
      </c>
      <c r="Q256" s="225">
        <f>ROUND(E256*P256,5)</f>
        <v>0</v>
      </c>
      <c r="R256" s="225"/>
      <c r="S256" s="225"/>
      <c r="T256" s="226">
        <v>7.1</v>
      </c>
      <c r="U256" s="225">
        <f>ROUND(E256*T256,2)</f>
        <v>14.2</v>
      </c>
      <c r="V256" s="215"/>
      <c r="W256" s="215"/>
      <c r="X256" s="215"/>
      <c r="Y256" s="215"/>
      <c r="Z256" s="215"/>
      <c r="AA256" s="215"/>
      <c r="AB256" s="215"/>
      <c r="AC256" s="215"/>
      <c r="AD256" s="215"/>
      <c r="AE256" s="215" t="s">
        <v>122</v>
      </c>
      <c r="AF256" s="215"/>
      <c r="AG256" s="215"/>
      <c r="AH256" s="215"/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outlineLevel="1" x14ac:dyDescent="0.2">
      <c r="A257" s="216">
        <v>128</v>
      </c>
      <c r="B257" s="223" t="s">
        <v>472</v>
      </c>
      <c r="C257" s="270" t="s">
        <v>473</v>
      </c>
      <c r="D257" s="225" t="s">
        <v>132</v>
      </c>
      <c r="E257" s="232">
        <v>379</v>
      </c>
      <c r="F257" s="237"/>
      <c r="G257" s="238">
        <f>ROUND(E257*F257,2)</f>
        <v>0</v>
      </c>
      <c r="H257" s="237"/>
      <c r="I257" s="238">
        <f>ROUND(E257*H257,2)</f>
        <v>0</v>
      </c>
      <c r="J257" s="237"/>
      <c r="K257" s="238">
        <f>ROUND(E257*J257,2)</f>
        <v>0</v>
      </c>
      <c r="L257" s="238">
        <v>21</v>
      </c>
      <c r="M257" s="238">
        <f>G257*(1+L257/100)</f>
        <v>0</v>
      </c>
      <c r="N257" s="225">
        <v>0</v>
      </c>
      <c r="O257" s="225">
        <f>ROUND(E257*N257,5)</f>
        <v>0</v>
      </c>
      <c r="P257" s="225">
        <v>0</v>
      </c>
      <c r="Q257" s="225">
        <f>ROUND(E257*P257,5)</f>
        <v>0</v>
      </c>
      <c r="R257" s="225"/>
      <c r="S257" s="225"/>
      <c r="T257" s="226">
        <v>0.16800000000000001</v>
      </c>
      <c r="U257" s="225">
        <f>ROUND(E257*T257,2)</f>
        <v>63.67</v>
      </c>
      <c r="V257" s="215"/>
      <c r="W257" s="215"/>
      <c r="X257" s="215"/>
      <c r="Y257" s="215"/>
      <c r="Z257" s="215"/>
      <c r="AA257" s="215"/>
      <c r="AB257" s="215"/>
      <c r="AC257" s="215"/>
      <c r="AD257" s="215"/>
      <c r="AE257" s="215" t="s">
        <v>122</v>
      </c>
      <c r="AF257" s="215"/>
      <c r="AG257" s="215"/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1" x14ac:dyDescent="0.2">
      <c r="A258" s="216"/>
      <c r="B258" s="223"/>
      <c r="C258" s="271" t="s">
        <v>366</v>
      </c>
      <c r="D258" s="227"/>
      <c r="E258" s="233">
        <v>379</v>
      </c>
      <c r="F258" s="238"/>
      <c r="G258" s="238"/>
      <c r="H258" s="238"/>
      <c r="I258" s="238"/>
      <c r="J258" s="238"/>
      <c r="K258" s="238"/>
      <c r="L258" s="238"/>
      <c r="M258" s="238"/>
      <c r="N258" s="225"/>
      <c r="O258" s="225"/>
      <c r="P258" s="225"/>
      <c r="Q258" s="225"/>
      <c r="R258" s="225"/>
      <c r="S258" s="225"/>
      <c r="T258" s="226"/>
      <c r="U258" s="225"/>
      <c r="V258" s="215"/>
      <c r="W258" s="215"/>
      <c r="X258" s="215"/>
      <c r="Y258" s="215"/>
      <c r="Z258" s="215"/>
      <c r="AA258" s="215"/>
      <c r="AB258" s="215"/>
      <c r="AC258" s="215"/>
      <c r="AD258" s="215"/>
      <c r="AE258" s="215" t="s">
        <v>146</v>
      </c>
      <c r="AF258" s="215">
        <v>0</v>
      </c>
      <c r="AG258" s="215"/>
      <c r="AH258" s="215"/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1" x14ac:dyDescent="0.2">
      <c r="A259" s="216">
        <v>129</v>
      </c>
      <c r="B259" s="223" t="s">
        <v>474</v>
      </c>
      <c r="C259" s="270" t="s">
        <v>475</v>
      </c>
      <c r="D259" s="225" t="s">
        <v>469</v>
      </c>
      <c r="E259" s="232">
        <v>24</v>
      </c>
      <c r="F259" s="237"/>
      <c r="G259" s="238">
        <f>ROUND(E259*F259,2)</f>
        <v>0</v>
      </c>
      <c r="H259" s="237"/>
      <c r="I259" s="238">
        <f>ROUND(E259*H259,2)</f>
        <v>0</v>
      </c>
      <c r="J259" s="237"/>
      <c r="K259" s="238">
        <f>ROUND(E259*J259,2)</f>
        <v>0</v>
      </c>
      <c r="L259" s="238">
        <v>21</v>
      </c>
      <c r="M259" s="238">
        <f>G259*(1+L259/100)</f>
        <v>0</v>
      </c>
      <c r="N259" s="225">
        <v>1.2999999999999999E-4</v>
      </c>
      <c r="O259" s="225">
        <f>ROUND(E259*N259,5)</f>
        <v>3.1199999999999999E-3</v>
      </c>
      <c r="P259" s="225">
        <v>0</v>
      </c>
      <c r="Q259" s="225">
        <f>ROUND(E259*P259,5)</f>
        <v>0</v>
      </c>
      <c r="R259" s="225"/>
      <c r="S259" s="225"/>
      <c r="T259" s="226">
        <v>6.2</v>
      </c>
      <c r="U259" s="225">
        <f>ROUND(E259*T259,2)</f>
        <v>148.80000000000001</v>
      </c>
      <c r="V259" s="215"/>
      <c r="W259" s="215"/>
      <c r="X259" s="215"/>
      <c r="Y259" s="215"/>
      <c r="Z259" s="215"/>
      <c r="AA259" s="215"/>
      <c r="AB259" s="215"/>
      <c r="AC259" s="215"/>
      <c r="AD259" s="215"/>
      <c r="AE259" s="215" t="s">
        <v>122</v>
      </c>
      <c r="AF259" s="215"/>
      <c r="AG259" s="215"/>
      <c r="AH259" s="215"/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1" x14ac:dyDescent="0.2">
      <c r="A260" s="216">
        <v>130</v>
      </c>
      <c r="B260" s="223" t="s">
        <v>476</v>
      </c>
      <c r="C260" s="270" t="s">
        <v>477</v>
      </c>
      <c r="D260" s="225" t="s">
        <v>469</v>
      </c>
      <c r="E260" s="232">
        <v>1</v>
      </c>
      <c r="F260" s="237"/>
      <c r="G260" s="238">
        <f>ROUND(E260*F260,2)</f>
        <v>0</v>
      </c>
      <c r="H260" s="237"/>
      <c r="I260" s="238">
        <f>ROUND(E260*H260,2)</f>
        <v>0</v>
      </c>
      <c r="J260" s="237"/>
      <c r="K260" s="238">
        <f>ROUND(E260*J260,2)</f>
        <v>0</v>
      </c>
      <c r="L260" s="238">
        <v>21</v>
      </c>
      <c r="M260" s="238">
        <f>G260*(1+L260/100)</f>
        <v>0</v>
      </c>
      <c r="N260" s="225">
        <v>1.2999999999999999E-4</v>
      </c>
      <c r="O260" s="225">
        <f>ROUND(E260*N260,5)</f>
        <v>1.2999999999999999E-4</v>
      </c>
      <c r="P260" s="225">
        <v>0</v>
      </c>
      <c r="Q260" s="225">
        <f>ROUND(E260*P260,5)</f>
        <v>0</v>
      </c>
      <c r="R260" s="225"/>
      <c r="S260" s="225"/>
      <c r="T260" s="226">
        <v>6.2</v>
      </c>
      <c r="U260" s="225">
        <f>ROUND(E260*T260,2)</f>
        <v>6.2</v>
      </c>
      <c r="V260" s="215"/>
      <c r="W260" s="215"/>
      <c r="X260" s="215"/>
      <c r="Y260" s="215"/>
      <c r="Z260" s="215"/>
      <c r="AA260" s="215"/>
      <c r="AB260" s="215"/>
      <c r="AC260" s="215"/>
      <c r="AD260" s="215"/>
      <c r="AE260" s="215" t="s">
        <v>122</v>
      </c>
      <c r="AF260" s="215"/>
      <c r="AG260" s="215"/>
      <c r="AH260" s="215"/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1" x14ac:dyDescent="0.2">
      <c r="A261" s="216">
        <v>131</v>
      </c>
      <c r="B261" s="223" t="s">
        <v>478</v>
      </c>
      <c r="C261" s="270" t="s">
        <v>479</v>
      </c>
      <c r="D261" s="225" t="s">
        <v>307</v>
      </c>
      <c r="E261" s="232">
        <v>2</v>
      </c>
      <c r="F261" s="237"/>
      <c r="G261" s="238">
        <f>ROUND(E261*F261,2)</f>
        <v>0</v>
      </c>
      <c r="H261" s="237"/>
      <c r="I261" s="238">
        <f>ROUND(E261*H261,2)</f>
        <v>0</v>
      </c>
      <c r="J261" s="237"/>
      <c r="K261" s="238">
        <f>ROUND(E261*J261,2)</f>
        <v>0</v>
      </c>
      <c r="L261" s="238">
        <v>21</v>
      </c>
      <c r="M261" s="238">
        <f>G261*(1+L261/100)</f>
        <v>0</v>
      </c>
      <c r="N261" s="225">
        <v>2.2089799999999999</v>
      </c>
      <c r="O261" s="225">
        <f>ROUND(E261*N261,5)</f>
        <v>4.4179599999999999</v>
      </c>
      <c r="P261" s="225">
        <v>0</v>
      </c>
      <c r="Q261" s="225">
        <f>ROUND(E261*P261,5)</f>
        <v>0</v>
      </c>
      <c r="R261" s="225"/>
      <c r="S261" s="225"/>
      <c r="T261" s="226">
        <v>21.292000000000002</v>
      </c>
      <c r="U261" s="225">
        <f>ROUND(E261*T261,2)</f>
        <v>42.58</v>
      </c>
      <c r="V261" s="215"/>
      <c r="W261" s="215"/>
      <c r="X261" s="215"/>
      <c r="Y261" s="215"/>
      <c r="Z261" s="215"/>
      <c r="AA261" s="215"/>
      <c r="AB261" s="215"/>
      <c r="AC261" s="215"/>
      <c r="AD261" s="215"/>
      <c r="AE261" s="215" t="s">
        <v>122</v>
      </c>
      <c r="AF261" s="215"/>
      <c r="AG261" s="215"/>
      <c r="AH261" s="215"/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1" x14ac:dyDescent="0.2">
      <c r="A262" s="216">
        <v>132</v>
      </c>
      <c r="B262" s="223" t="s">
        <v>480</v>
      </c>
      <c r="C262" s="270" t="s">
        <v>481</v>
      </c>
      <c r="D262" s="225" t="s">
        <v>307</v>
      </c>
      <c r="E262" s="232">
        <v>4</v>
      </c>
      <c r="F262" s="237"/>
      <c r="G262" s="238">
        <f>ROUND(E262*F262,2)</f>
        <v>0</v>
      </c>
      <c r="H262" s="237"/>
      <c r="I262" s="238">
        <f>ROUND(E262*H262,2)</f>
        <v>0</v>
      </c>
      <c r="J262" s="237"/>
      <c r="K262" s="238">
        <f>ROUND(E262*J262,2)</f>
        <v>0</v>
      </c>
      <c r="L262" s="238">
        <v>21</v>
      </c>
      <c r="M262" s="238">
        <f>G262*(1+L262/100)</f>
        <v>0</v>
      </c>
      <c r="N262" s="225">
        <v>3.5819999999999998E-2</v>
      </c>
      <c r="O262" s="225">
        <f>ROUND(E262*N262,5)</f>
        <v>0.14327999999999999</v>
      </c>
      <c r="P262" s="225">
        <v>0</v>
      </c>
      <c r="Q262" s="225">
        <f>ROUND(E262*P262,5)</f>
        <v>0</v>
      </c>
      <c r="R262" s="225"/>
      <c r="S262" s="225"/>
      <c r="T262" s="226">
        <v>3.024</v>
      </c>
      <c r="U262" s="225">
        <f>ROUND(E262*T262,2)</f>
        <v>12.1</v>
      </c>
      <c r="V262" s="215"/>
      <c r="W262" s="215"/>
      <c r="X262" s="215"/>
      <c r="Y262" s="215"/>
      <c r="Z262" s="215"/>
      <c r="AA262" s="215"/>
      <c r="AB262" s="215"/>
      <c r="AC262" s="215"/>
      <c r="AD262" s="215"/>
      <c r="AE262" s="215" t="s">
        <v>122</v>
      </c>
      <c r="AF262" s="215"/>
      <c r="AG262" s="215"/>
      <c r="AH262" s="215"/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ht="22.5" outlineLevel="1" x14ac:dyDescent="0.2">
      <c r="A263" s="216">
        <v>133</v>
      </c>
      <c r="B263" s="223" t="s">
        <v>482</v>
      </c>
      <c r="C263" s="270" t="s">
        <v>483</v>
      </c>
      <c r="D263" s="225" t="s">
        <v>307</v>
      </c>
      <c r="E263" s="232">
        <v>5</v>
      </c>
      <c r="F263" s="237"/>
      <c r="G263" s="238">
        <f>ROUND(E263*F263,2)</f>
        <v>0</v>
      </c>
      <c r="H263" s="237"/>
      <c r="I263" s="238">
        <f>ROUND(E263*H263,2)</f>
        <v>0</v>
      </c>
      <c r="J263" s="237"/>
      <c r="K263" s="238">
        <f>ROUND(E263*J263,2)</f>
        <v>0</v>
      </c>
      <c r="L263" s="238">
        <v>21</v>
      </c>
      <c r="M263" s="238">
        <f>G263*(1+L263/100)</f>
        <v>0</v>
      </c>
      <c r="N263" s="225">
        <v>0</v>
      </c>
      <c r="O263" s="225">
        <f>ROUND(E263*N263,5)</f>
        <v>0</v>
      </c>
      <c r="P263" s="225">
        <v>0</v>
      </c>
      <c r="Q263" s="225">
        <f>ROUND(E263*P263,5)</f>
        <v>0</v>
      </c>
      <c r="R263" s="225"/>
      <c r="S263" s="225"/>
      <c r="T263" s="226">
        <v>1.25</v>
      </c>
      <c r="U263" s="225">
        <f>ROUND(E263*T263,2)</f>
        <v>6.25</v>
      </c>
      <c r="V263" s="215"/>
      <c r="W263" s="215"/>
      <c r="X263" s="215"/>
      <c r="Y263" s="215"/>
      <c r="Z263" s="215"/>
      <c r="AA263" s="215"/>
      <c r="AB263" s="215"/>
      <c r="AC263" s="215"/>
      <c r="AD263" s="215"/>
      <c r="AE263" s="215" t="s">
        <v>122</v>
      </c>
      <c r="AF263" s="215"/>
      <c r="AG263" s="215"/>
      <c r="AH263" s="215"/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ht="22.5" outlineLevel="1" x14ac:dyDescent="0.2">
      <c r="A264" s="216">
        <v>134</v>
      </c>
      <c r="B264" s="223" t="s">
        <v>482</v>
      </c>
      <c r="C264" s="270" t="s">
        <v>484</v>
      </c>
      <c r="D264" s="225" t="s">
        <v>307</v>
      </c>
      <c r="E264" s="232">
        <v>2</v>
      </c>
      <c r="F264" s="237"/>
      <c r="G264" s="238">
        <f>ROUND(E264*F264,2)</f>
        <v>0</v>
      </c>
      <c r="H264" s="237"/>
      <c r="I264" s="238">
        <f>ROUND(E264*H264,2)</f>
        <v>0</v>
      </c>
      <c r="J264" s="237"/>
      <c r="K264" s="238">
        <f>ROUND(E264*J264,2)</f>
        <v>0</v>
      </c>
      <c r="L264" s="238">
        <v>21</v>
      </c>
      <c r="M264" s="238">
        <f>G264*(1+L264/100)</f>
        <v>0</v>
      </c>
      <c r="N264" s="225">
        <v>0</v>
      </c>
      <c r="O264" s="225">
        <f>ROUND(E264*N264,5)</f>
        <v>0</v>
      </c>
      <c r="P264" s="225">
        <v>0</v>
      </c>
      <c r="Q264" s="225">
        <f>ROUND(E264*P264,5)</f>
        <v>0</v>
      </c>
      <c r="R264" s="225"/>
      <c r="S264" s="225"/>
      <c r="T264" s="226">
        <v>1.25</v>
      </c>
      <c r="U264" s="225">
        <f>ROUND(E264*T264,2)</f>
        <v>2.5</v>
      </c>
      <c r="V264" s="215"/>
      <c r="W264" s="215"/>
      <c r="X264" s="215"/>
      <c r="Y264" s="215"/>
      <c r="Z264" s="215"/>
      <c r="AA264" s="215"/>
      <c r="AB264" s="215"/>
      <c r="AC264" s="215"/>
      <c r="AD264" s="215"/>
      <c r="AE264" s="215" t="s">
        <v>122</v>
      </c>
      <c r="AF264" s="215"/>
      <c r="AG264" s="215"/>
      <c r="AH264" s="215"/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ht="22.5" outlineLevel="1" x14ac:dyDescent="0.2">
      <c r="A265" s="216">
        <v>135</v>
      </c>
      <c r="B265" s="223" t="s">
        <v>485</v>
      </c>
      <c r="C265" s="270" t="s">
        <v>486</v>
      </c>
      <c r="D265" s="225" t="s">
        <v>307</v>
      </c>
      <c r="E265" s="232">
        <v>5.0750000000000002</v>
      </c>
      <c r="F265" s="237"/>
      <c r="G265" s="238">
        <f>ROUND(E265*F265,2)</f>
        <v>0</v>
      </c>
      <c r="H265" s="237"/>
      <c r="I265" s="238">
        <f>ROUND(E265*H265,2)</f>
        <v>0</v>
      </c>
      <c r="J265" s="237"/>
      <c r="K265" s="238">
        <f>ROUND(E265*J265,2)</f>
        <v>0</v>
      </c>
      <c r="L265" s="238">
        <v>21</v>
      </c>
      <c r="M265" s="238">
        <f>G265*(1+L265/100)</f>
        <v>0</v>
      </c>
      <c r="N265" s="225">
        <v>2.3699999999999999E-2</v>
      </c>
      <c r="O265" s="225">
        <f>ROUND(E265*N265,5)</f>
        <v>0.12028</v>
      </c>
      <c r="P265" s="225">
        <v>0</v>
      </c>
      <c r="Q265" s="225">
        <f>ROUND(E265*P265,5)</f>
        <v>0</v>
      </c>
      <c r="R265" s="225"/>
      <c r="S265" s="225"/>
      <c r="T265" s="226">
        <v>0</v>
      </c>
      <c r="U265" s="225">
        <f>ROUND(E265*T265,2)</f>
        <v>0</v>
      </c>
      <c r="V265" s="215"/>
      <c r="W265" s="215"/>
      <c r="X265" s="215"/>
      <c r="Y265" s="215"/>
      <c r="Z265" s="215"/>
      <c r="AA265" s="215"/>
      <c r="AB265" s="215"/>
      <c r="AC265" s="215"/>
      <c r="AD265" s="215"/>
      <c r="AE265" s="215" t="s">
        <v>144</v>
      </c>
      <c r="AF265" s="215"/>
      <c r="AG265" s="215"/>
      <c r="AH265" s="215"/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ht="22.5" outlineLevel="1" x14ac:dyDescent="0.2">
      <c r="A266" s="216">
        <v>136</v>
      </c>
      <c r="B266" s="223" t="s">
        <v>487</v>
      </c>
      <c r="C266" s="270" t="s">
        <v>488</v>
      </c>
      <c r="D266" s="225" t="s">
        <v>307</v>
      </c>
      <c r="E266" s="232">
        <v>1.0149999999999999</v>
      </c>
      <c r="F266" s="237"/>
      <c r="G266" s="238">
        <f>ROUND(E266*F266,2)</f>
        <v>0</v>
      </c>
      <c r="H266" s="237"/>
      <c r="I266" s="238">
        <f>ROUND(E266*H266,2)</f>
        <v>0</v>
      </c>
      <c r="J266" s="237"/>
      <c r="K266" s="238">
        <f>ROUND(E266*J266,2)</f>
        <v>0</v>
      </c>
      <c r="L266" s="238">
        <v>21</v>
      </c>
      <c r="M266" s="238">
        <f>G266*(1+L266/100)</f>
        <v>0</v>
      </c>
      <c r="N266" s="225">
        <v>2.3699999999999999E-2</v>
      </c>
      <c r="O266" s="225">
        <f>ROUND(E266*N266,5)</f>
        <v>2.4060000000000002E-2</v>
      </c>
      <c r="P266" s="225">
        <v>0</v>
      </c>
      <c r="Q266" s="225">
        <f>ROUND(E266*P266,5)</f>
        <v>0</v>
      </c>
      <c r="R266" s="225"/>
      <c r="S266" s="225"/>
      <c r="T266" s="226">
        <v>0</v>
      </c>
      <c r="U266" s="225">
        <f>ROUND(E266*T266,2)</f>
        <v>0</v>
      </c>
      <c r="V266" s="215"/>
      <c r="W266" s="215"/>
      <c r="X266" s="215"/>
      <c r="Y266" s="215"/>
      <c r="Z266" s="215"/>
      <c r="AA266" s="215"/>
      <c r="AB266" s="215"/>
      <c r="AC266" s="215"/>
      <c r="AD266" s="215"/>
      <c r="AE266" s="215" t="s">
        <v>144</v>
      </c>
      <c r="AF266" s="215"/>
      <c r="AG266" s="215"/>
      <c r="AH266" s="215"/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ht="22.5" outlineLevel="1" x14ac:dyDescent="0.2">
      <c r="A267" s="216">
        <v>137</v>
      </c>
      <c r="B267" s="223" t="s">
        <v>489</v>
      </c>
      <c r="C267" s="270" t="s">
        <v>490</v>
      </c>
      <c r="D267" s="225" t="s">
        <v>307</v>
      </c>
      <c r="E267" s="232">
        <v>1.0149999999999999</v>
      </c>
      <c r="F267" s="237"/>
      <c r="G267" s="238">
        <f>ROUND(E267*F267,2)</f>
        <v>0</v>
      </c>
      <c r="H267" s="237"/>
      <c r="I267" s="238">
        <f>ROUND(E267*H267,2)</f>
        <v>0</v>
      </c>
      <c r="J267" s="237"/>
      <c r="K267" s="238">
        <f>ROUND(E267*J267,2)</f>
        <v>0</v>
      </c>
      <c r="L267" s="238">
        <v>21</v>
      </c>
      <c r="M267" s="238">
        <f>G267*(1+L267/100)</f>
        <v>0</v>
      </c>
      <c r="N267" s="225">
        <v>2.3699999999999999E-2</v>
      </c>
      <c r="O267" s="225">
        <f>ROUND(E267*N267,5)</f>
        <v>2.4060000000000002E-2</v>
      </c>
      <c r="P267" s="225">
        <v>0</v>
      </c>
      <c r="Q267" s="225">
        <f>ROUND(E267*P267,5)</f>
        <v>0</v>
      </c>
      <c r="R267" s="225"/>
      <c r="S267" s="225"/>
      <c r="T267" s="226">
        <v>0</v>
      </c>
      <c r="U267" s="225">
        <f>ROUND(E267*T267,2)</f>
        <v>0</v>
      </c>
      <c r="V267" s="215"/>
      <c r="W267" s="215"/>
      <c r="X267" s="215"/>
      <c r="Y267" s="215"/>
      <c r="Z267" s="215"/>
      <c r="AA267" s="215"/>
      <c r="AB267" s="215"/>
      <c r="AC267" s="215"/>
      <c r="AD267" s="215"/>
      <c r="AE267" s="215" t="s">
        <v>144</v>
      </c>
      <c r="AF267" s="215"/>
      <c r="AG267" s="215"/>
      <c r="AH267" s="215"/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1" x14ac:dyDescent="0.2">
      <c r="A268" s="216">
        <v>138</v>
      </c>
      <c r="B268" s="223" t="s">
        <v>491</v>
      </c>
      <c r="C268" s="270" t="s">
        <v>492</v>
      </c>
      <c r="D268" s="225" t="s">
        <v>307</v>
      </c>
      <c r="E268" s="232">
        <v>7.1050000000000004</v>
      </c>
      <c r="F268" s="237"/>
      <c r="G268" s="238">
        <f>ROUND(E268*F268,2)</f>
        <v>0</v>
      </c>
      <c r="H268" s="237"/>
      <c r="I268" s="238">
        <f>ROUND(E268*H268,2)</f>
        <v>0</v>
      </c>
      <c r="J268" s="237"/>
      <c r="K268" s="238">
        <f>ROUND(E268*J268,2)</f>
        <v>0</v>
      </c>
      <c r="L268" s="238">
        <v>21</v>
      </c>
      <c r="M268" s="238">
        <f>G268*(1+L268/100)</f>
        <v>0</v>
      </c>
      <c r="N268" s="225">
        <v>1.2E-2</v>
      </c>
      <c r="O268" s="225">
        <f>ROUND(E268*N268,5)</f>
        <v>8.5260000000000002E-2</v>
      </c>
      <c r="P268" s="225">
        <v>0</v>
      </c>
      <c r="Q268" s="225">
        <f>ROUND(E268*P268,5)</f>
        <v>0</v>
      </c>
      <c r="R268" s="225"/>
      <c r="S268" s="225"/>
      <c r="T268" s="226">
        <v>0</v>
      </c>
      <c r="U268" s="225">
        <f>ROUND(E268*T268,2)</f>
        <v>0</v>
      </c>
      <c r="V268" s="215"/>
      <c r="W268" s="215"/>
      <c r="X268" s="215"/>
      <c r="Y268" s="215"/>
      <c r="Z268" s="215"/>
      <c r="AA268" s="215"/>
      <c r="AB268" s="215"/>
      <c r="AC268" s="215"/>
      <c r="AD268" s="215"/>
      <c r="AE268" s="215" t="s">
        <v>144</v>
      </c>
      <c r="AF268" s="215"/>
      <c r="AG268" s="215"/>
      <c r="AH268" s="215"/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1" x14ac:dyDescent="0.2">
      <c r="A269" s="216">
        <v>139</v>
      </c>
      <c r="B269" s="223" t="s">
        <v>493</v>
      </c>
      <c r="C269" s="270" t="s">
        <v>494</v>
      </c>
      <c r="D269" s="225" t="s">
        <v>307</v>
      </c>
      <c r="E269" s="232">
        <v>7</v>
      </c>
      <c r="F269" s="237"/>
      <c r="G269" s="238">
        <f>ROUND(E269*F269,2)</f>
        <v>0</v>
      </c>
      <c r="H269" s="237"/>
      <c r="I269" s="238">
        <f>ROUND(E269*H269,2)</f>
        <v>0</v>
      </c>
      <c r="J269" s="237"/>
      <c r="K269" s="238">
        <f>ROUND(E269*J269,2)</f>
        <v>0</v>
      </c>
      <c r="L269" s="238">
        <v>21</v>
      </c>
      <c r="M269" s="238">
        <f>G269*(1+L269/100)</f>
        <v>0</v>
      </c>
      <c r="N269" s="225">
        <v>0.16900000000000001</v>
      </c>
      <c r="O269" s="225">
        <f>ROUND(E269*N269,5)</f>
        <v>1.1830000000000001</v>
      </c>
      <c r="P269" s="225">
        <v>0</v>
      </c>
      <c r="Q269" s="225">
        <f>ROUND(E269*P269,5)</f>
        <v>0</v>
      </c>
      <c r="R269" s="225"/>
      <c r="S269" s="225"/>
      <c r="T269" s="226">
        <v>0</v>
      </c>
      <c r="U269" s="225">
        <f>ROUND(E269*T269,2)</f>
        <v>0</v>
      </c>
      <c r="V269" s="215"/>
      <c r="W269" s="215"/>
      <c r="X269" s="215"/>
      <c r="Y269" s="215"/>
      <c r="Z269" s="215"/>
      <c r="AA269" s="215"/>
      <c r="AB269" s="215"/>
      <c r="AC269" s="215"/>
      <c r="AD269" s="215"/>
      <c r="AE269" s="215" t="s">
        <v>144</v>
      </c>
      <c r="AF269" s="215"/>
      <c r="AG269" s="215"/>
      <c r="AH269" s="215"/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outlineLevel="1" x14ac:dyDescent="0.2">
      <c r="A270" s="216">
        <v>140</v>
      </c>
      <c r="B270" s="223" t="s">
        <v>495</v>
      </c>
      <c r="C270" s="270" t="s">
        <v>496</v>
      </c>
      <c r="D270" s="225" t="s">
        <v>307</v>
      </c>
      <c r="E270" s="232">
        <v>7</v>
      </c>
      <c r="F270" s="237"/>
      <c r="G270" s="238">
        <f>ROUND(E270*F270,2)</f>
        <v>0</v>
      </c>
      <c r="H270" s="237"/>
      <c r="I270" s="238">
        <f>ROUND(E270*H270,2)</f>
        <v>0</v>
      </c>
      <c r="J270" s="237"/>
      <c r="K270" s="238">
        <f>ROUND(E270*J270,2)</f>
        <v>0</v>
      </c>
      <c r="L270" s="238">
        <v>21</v>
      </c>
      <c r="M270" s="238">
        <f>G270*(1+L270/100)</f>
        <v>0</v>
      </c>
      <c r="N270" s="225">
        <v>0.15229999999999999</v>
      </c>
      <c r="O270" s="225">
        <f>ROUND(E270*N270,5)</f>
        <v>1.0661</v>
      </c>
      <c r="P270" s="225">
        <v>0</v>
      </c>
      <c r="Q270" s="225">
        <f>ROUND(E270*P270,5)</f>
        <v>0</v>
      </c>
      <c r="R270" s="225"/>
      <c r="S270" s="225"/>
      <c r="T270" s="226">
        <v>0</v>
      </c>
      <c r="U270" s="225">
        <f>ROUND(E270*T270,2)</f>
        <v>0</v>
      </c>
      <c r="V270" s="215"/>
      <c r="W270" s="215"/>
      <c r="X270" s="215"/>
      <c r="Y270" s="215"/>
      <c r="Z270" s="215"/>
      <c r="AA270" s="215"/>
      <c r="AB270" s="215"/>
      <c r="AC270" s="215"/>
      <c r="AD270" s="215"/>
      <c r="AE270" s="215" t="s">
        <v>144</v>
      </c>
      <c r="AF270" s="215"/>
      <c r="AG270" s="215"/>
      <c r="AH270" s="215"/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ht="22.5" outlineLevel="1" x14ac:dyDescent="0.2">
      <c r="A271" s="216">
        <v>141</v>
      </c>
      <c r="B271" s="223" t="s">
        <v>497</v>
      </c>
      <c r="C271" s="270" t="s">
        <v>498</v>
      </c>
      <c r="D271" s="225" t="s">
        <v>307</v>
      </c>
      <c r="E271" s="232">
        <v>7</v>
      </c>
      <c r="F271" s="237"/>
      <c r="G271" s="238">
        <f>ROUND(E271*F271,2)</f>
        <v>0</v>
      </c>
      <c r="H271" s="237"/>
      <c r="I271" s="238">
        <f>ROUND(E271*H271,2)</f>
        <v>0</v>
      </c>
      <c r="J271" s="237"/>
      <c r="K271" s="238">
        <f>ROUND(E271*J271,2)</f>
        <v>0</v>
      </c>
      <c r="L271" s="238">
        <v>21</v>
      </c>
      <c r="M271" s="238">
        <f>G271*(1+L271/100)</f>
        <v>0</v>
      </c>
      <c r="N271" s="225">
        <v>3.2000000000000002E-3</v>
      </c>
      <c r="O271" s="225">
        <f>ROUND(E271*N271,5)</f>
        <v>2.24E-2</v>
      </c>
      <c r="P271" s="225">
        <v>0</v>
      </c>
      <c r="Q271" s="225">
        <f>ROUND(E271*P271,5)</f>
        <v>0</v>
      </c>
      <c r="R271" s="225"/>
      <c r="S271" s="225"/>
      <c r="T271" s="226">
        <v>0</v>
      </c>
      <c r="U271" s="225">
        <f>ROUND(E271*T271,2)</f>
        <v>0</v>
      </c>
      <c r="V271" s="215"/>
      <c r="W271" s="215"/>
      <c r="X271" s="215"/>
      <c r="Y271" s="215"/>
      <c r="Z271" s="215"/>
      <c r="AA271" s="215"/>
      <c r="AB271" s="215"/>
      <c r="AC271" s="215"/>
      <c r="AD271" s="215"/>
      <c r="AE271" s="215" t="s">
        <v>144</v>
      </c>
      <c r="AF271" s="215"/>
      <c r="AG271" s="215"/>
      <c r="AH271" s="215"/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1" x14ac:dyDescent="0.2">
      <c r="A272" s="216">
        <v>142</v>
      </c>
      <c r="B272" s="223" t="s">
        <v>499</v>
      </c>
      <c r="C272" s="270" t="s">
        <v>500</v>
      </c>
      <c r="D272" s="225" t="s">
        <v>307</v>
      </c>
      <c r="E272" s="232">
        <v>1</v>
      </c>
      <c r="F272" s="237"/>
      <c r="G272" s="238">
        <f>ROUND(E272*F272,2)</f>
        <v>0</v>
      </c>
      <c r="H272" s="237"/>
      <c r="I272" s="238">
        <f>ROUND(E272*H272,2)</f>
        <v>0</v>
      </c>
      <c r="J272" s="237"/>
      <c r="K272" s="238">
        <f>ROUND(E272*J272,2)</f>
        <v>0</v>
      </c>
      <c r="L272" s="238">
        <v>21</v>
      </c>
      <c r="M272" s="238">
        <f>G272*(1+L272/100)</f>
        <v>0</v>
      </c>
      <c r="N272" s="225">
        <v>7.2500000000000004E-3</v>
      </c>
      <c r="O272" s="225">
        <f>ROUND(E272*N272,5)</f>
        <v>7.2500000000000004E-3</v>
      </c>
      <c r="P272" s="225">
        <v>0</v>
      </c>
      <c r="Q272" s="225">
        <f>ROUND(E272*P272,5)</f>
        <v>0</v>
      </c>
      <c r="R272" s="225"/>
      <c r="S272" s="225"/>
      <c r="T272" s="226">
        <v>0</v>
      </c>
      <c r="U272" s="225">
        <f>ROUND(E272*T272,2)</f>
        <v>0</v>
      </c>
      <c r="V272" s="215"/>
      <c r="W272" s="215"/>
      <c r="X272" s="215"/>
      <c r="Y272" s="215"/>
      <c r="Z272" s="215"/>
      <c r="AA272" s="215"/>
      <c r="AB272" s="215"/>
      <c r="AC272" s="215"/>
      <c r="AD272" s="215"/>
      <c r="AE272" s="215" t="s">
        <v>144</v>
      </c>
      <c r="AF272" s="215"/>
      <c r="AG272" s="215"/>
      <c r="AH272" s="215"/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1" x14ac:dyDescent="0.2">
      <c r="A273" s="216">
        <v>143</v>
      </c>
      <c r="B273" s="223" t="s">
        <v>501</v>
      </c>
      <c r="C273" s="270" t="s">
        <v>502</v>
      </c>
      <c r="D273" s="225" t="s">
        <v>307</v>
      </c>
      <c r="E273" s="232">
        <v>15</v>
      </c>
      <c r="F273" s="237"/>
      <c r="G273" s="238">
        <f>ROUND(E273*F273,2)</f>
        <v>0</v>
      </c>
      <c r="H273" s="237"/>
      <c r="I273" s="238">
        <f>ROUND(E273*H273,2)</f>
        <v>0</v>
      </c>
      <c r="J273" s="237"/>
      <c r="K273" s="238">
        <f>ROUND(E273*J273,2)</f>
        <v>0</v>
      </c>
      <c r="L273" s="238">
        <v>21</v>
      </c>
      <c r="M273" s="238">
        <f>G273*(1+L273/100)</f>
        <v>0</v>
      </c>
      <c r="N273" s="225">
        <v>4.8120000000000003E-2</v>
      </c>
      <c r="O273" s="225">
        <f>ROUND(E273*N273,5)</f>
        <v>0.7218</v>
      </c>
      <c r="P273" s="225">
        <v>0</v>
      </c>
      <c r="Q273" s="225">
        <f>ROUND(E273*P273,5)</f>
        <v>0</v>
      </c>
      <c r="R273" s="225"/>
      <c r="S273" s="225"/>
      <c r="T273" s="226">
        <v>1.827</v>
      </c>
      <c r="U273" s="225">
        <f>ROUND(E273*T273,2)</f>
        <v>27.41</v>
      </c>
      <c r="V273" s="215"/>
      <c r="W273" s="215"/>
      <c r="X273" s="215"/>
      <c r="Y273" s="215"/>
      <c r="Z273" s="215"/>
      <c r="AA273" s="215"/>
      <c r="AB273" s="215"/>
      <c r="AC273" s="215"/>
      <c r="AD273" s="215"/>
      <c r="AE273" s="215" t="s">
        <v>122</v>
      </c>
      <c r="AF273" s="215"/>
      <c r="AG273" s="215"/>
      <c r="AH273" s="215"/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ht="22.5" outlineLevel="1" x14ac:dyDescent="0.2">
      <c r="A274" s="216">
        <v>144</v>
      </c>
      <c r="B274" s="223" t="s">
        <v>503</v>
      </c>
      <c r="C274" s="270" t="s">
        <v>504</v>
      </c>
      <c r="D274" s="225" t="s">
        <v>307</v>
      </c>
      <c r="E274" s="232">
        <v>15</v>
      </c>
      <c r="F274" s="237"/>
      <c r="G274" s="238">
        <f>ROUND(E274*F274,2)</f>
        <v>0</v>
      </c>
      <c r="H274" s="237"/>
      <c r="I274" s="238">
        <f>ROUND(E274*H274,2)</f>
        <v>0</v>
      </c>
      <c r="J274" s="237"/>
      <c r="K274" s="238">
        <f>ROUND(E274*J274,2)</f>
        <v>0</v>
      </c>
      <c r="L274" s="238">
        <v>21</v>
      </c>
      <c r="M274" s="238">
        <f>G274*(1+L274/100)</f>
        <v>0</v>
      </c>
      <c r="N274" s="225">
        <v>2.5600000000000001E-2</v>
      </c>
      <c r="O274" s="225">
        <f>ROUND(E274*N274,5)</f>
        <v>0.38400000000000001</v>
      </c>
      <c r="P274" s="225">
        <v>0</v>
      </c>
      <c r="Q274" s="225">
        <f>ROUND(E274*P274,5)</f>
        <v>0</v>
      </c>
      <c r="R274" s="225"/>
      <c r="S274" s="225"/>
      <c r="T274" s="226">
        <v>0</v>
      </c>
      <c r="U274" s="225">
        <f>ROUND(E274*T274,2)</f>
        <v>0</v>
      </c>
      <c r="V274" s="215"/>
      <c r="W274" s="215"/>
      <c r="X274" s="215"/>
      <c r="Y274" s="215"/>
      <c r="Z274" s="215"/>
      <c r="AA274" s="215"/>
      <c r="AB274" s="215"/>
      <c r="AC274" s="215"/>
      <c r="AD274" s="215"/>
      <c r="AE274" s="215" t="s">
        <v>144</v>
      </c>
      <c r="AF274" s="215"/>
      <c r="AG274" s="215"/>
      <c r="AH274" s="215"/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ht="22.5" outlineLevel="1" x14ac:dyDescent="0.2">
      <c r="A275" s="216">
        <v>145</v>
      </c>
      <c r="B275" s="223" t="s">
        <v>505</v>
      </c>
      <c r="C275" s="270" t="s">
        <v>506</v>
      </c>
      <c r="D275" s="225" t="s">
        <v>307</v>
      </c>
      <c r="E275" s="232">
        <v>15</v>
      </c>
      <c r="F275" s="237"/>
      <c r="G275" s="238">
        <f>ROUND(E275*F275,2)</f>
        <v>0</v>
      </c>
      <c r="H275" s="237"/>
      <c r="I275" s="238">
        <f>ROUND(E275*H275,2)</f>
        <v>0</v>
      </c>
      <c r="J275" s="237"/>
      <c r="K275" s="238">
        <f>ROUND(E275*J275,2)</f>
        <v>0</v>
      </c>
      <c r="L275" s="238">
        <v>21</v>
      </c>
      <c r="M275" s="238">
        <f>G275*(1+L275/100)</f>
        <v>0</v>
      </c>
      <c r="N275" s="225">
        <v>1.01E-2</v>
      </c>
      <c r="O275" s="225">
        <f>ROUND(E275*N275,5)</f>
        <v>0.1515</v>
      </c>
      <c r="P275" s="225">
        <v>0</v>
      </c>
      <c r="Q275" s="225">
        <f>ROUND(E275*P275,5)</f>
        <v>0</v>
      </c>
      <c r="R275" s="225"/>
      <c r="S275" s="225"/>
      <c r="T275" s="226">
        <v>0</v>
      </c>
      <c r="U275" s="225">
        <f>ROUND(E275*T275,2)</f>
        <v>0</v>
      </c>
      <c r="V275" s="215"/>
      <c r="W275" s="215"/>
      <c r="X275" s="215"/>
      <c r="Y275" s="215"/>
      <c r="Z275" s="215"/>
      <c r="AA275" s="215"/>
      <c r="AB275" s="215"/>
      <c r="AC275" s="215"/>
      <c r="AD275" s="215"/>
      <c r="AE275" s="215" t="s">
        <v>144</v>
      </c>
      <c r="AF275" s="215"/>
      <c r="AG275" s="215"/>
      <c r="AH275" s="215"/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outlineLevel="1" x14ac:dyDescent="0.2">
      <c r="A276" s="216">
        <v>146</v>
      </c>
      <c r="B276" s="223" t="s">
        <v>507</v>
      </c>
      <c r="C276" s="270" t="s">
        <v>508</v>
      </c>
      <c r="D276" s="225" t="s">
        <v>307</v>
      </c>
      <c r="E276" s="232">
        <v>2</v>
      </c>
      <c r="F276" s="237"/>
      <c r="G276" s="238">
        <f>ROUND(E276*F276,2)</f>
        <v>0</v>
      </c>
      <c r="H276" s="237"/>
      <c r="I276" s="238">
        <f>ROUND(E276*H276,2)</f>
        <v>0</v>
      </c>
      <c r="J276" s="237"/>
      <c r="K276" s="238">
        <f>ROUND(E276*J276,2)</f>
        <v>0</v>
      </c>
      <c r="L276" s="238">
        <v>21</v>
      </c>
      <c r="M276" s="238">
        <f>G276*(1+L276/100)</f>
        <v>0</v>
      </c>
      <c r="N276" s="225">
        <v>1.17E-2</v>
      </c>
      <c r="O276" s="225">
        <f>ROUND(E276*N276,5)</f>
        <v>2.3400000000000001E-2</v>
      </c>
      <c r="P276" s="225">
        <v>0</v>
      </c>
      <c r="Q276" s="225">
        <f>ROUND(E276*P276,5)</f>
        <v>0</v>
      </c>
      <c r="R276" s="225"/>
      <c r="S276" s="225"/>
      <c r="T276" s="226">
        <v>1.6</v>
      </c>
      <c r="U276" s="225">
        <f>ROUND(E276*T276,2)</f>
        <v>3.2</v>
      </c>
      <c r="V276" s="215"/>
      <c r="W276" s="215"/>
      <c r="X276" s="215"/>
      <c r="Y276" s="215"/>
      <c r="Z276" s="215"/>
      <c r="AA276" s="215"/>
      <c r="AB276" s="215"/>
      <c r="AC276" s="215"/>
      <c r="AD276" s="215"/>
      <c r="AE276" s="215" t="s">
        <v>122</v>
      </c>
      <c r="AF276" s="215"/>
      <c r="AG276" s="215"/>
      <c r="AH276" s="215"/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outlineLevel="1" x14ac:dyDescent="0.2">
      <c r="A277" s="216">
        <v>147</v>
      </c>
      <c r="B277" s="223" t="s">
        <v>509</v>
      </c>
      <c r="C277" s="270" t="s">
        <v>510</v>
      </c>
      <c r="D277" s="225" t="s">
        <v>307</v>
      </c>
      <c r="E277" s="232">
        <v>2</v>
      </c>
      <c r="F277" s="237"/>
      <c r="G277" s="238">
        <f>ROUND(E277*F277,2)</f>
        <v>0</v>
      </c>
      <c r="H277" s="237"/>
      <c r="I277" s="238">
        <f>ROUND(E277*H277,2)</f>
        <v>0</v>
      </c>
      <c r="J277" s="237"/>
      <c r="K277" s="238">
        <f>ROUND(E277*J277,2)</f>
        <v>0</v>
      </c>
      <c r="L277" s="238">
        <v>21</v>
      </c>
      <c r="M277" s="238">
        <f>G277*(1+L277/100)</f>
        <v>0</v>
      </c>
      <c r="N277" s="225">
        <v>0.16200000000000001</v>
      </c>
      <c r="O277" s="225">
        <f>ROUND(E277*N277,5)</f>
        <v>0.32400000000000001</v>
      </c>
      <c r="P277" s="225">
        <v>0</v>
      </c>
      <c r="Q277" s="225">
        <f>ROUND(E277*P277,5)</f>
        <v>0</v>
      </c>
      <c r="R277" s="225"/>
      <c r="S277" s="225"/>
      <c r="T277" s="226">
        <v>0</v>
      </c>
      <c r="U277" s="225">
        <f>ROUND(E277*T277,2)</f>
        <v>0</v>
      </c>
      <c r="V277" s="215"/>
      <c r="W277" s="215"/>
      <c r="X277" s="215"/>
      <c r="Y277" s="215"/>
      <c r="Z277" s="215"/>
      <c r="AA277" s="215"/>
      <c r="AB277" s="215"/>
      <c r="AC277" s="215"/>
      <c r="AD277" s="215"/>
      <c r="AE277" s="215" t="s">
        <v>144</v>
      </c>
      <c r="AF277" s="215"/>
      <c r="AG277" s="215"/>
      <c r="AH277" s="215"/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1" x14ac:dyDescent="0.2">
      <c r="A278" s="216">
        <v>148</v>
      </c>
      <c r="B278" s="223" t="s">
        <v>511</v>
      </c>
      <c r="C278" s="270" t="s">
        <v>512</v>
      </c>
      <c r="D278" s="225" t="s">
        <v>307</v>
      </c>
      <c r="E278" s="232">
        <v>2</v>
      </c>
      <c r="F278" s="237"/>
      <c r="G278" s="238">
        <f>ROUND(E278*F278,2)</f>
        <v>0</v>
      </c>
      <c r="H278" s="237"/>
      <c r="I278" s="238">
        <f>ROUND(E278*H278,2)</f>
        <v>0</v>
      </c>
      <c r="J278" s="237"/>
      <c r="K278" s="238">
        <f>ROUND(E278*J278,2)</f>
        <v>0</v>
      </c>
      <c r="L278" s="238">
        <v>21</v>
      </c>
      <c r="M278" s="238">
        <f>G278*(1+L278/100)</f>
        <v>0</v>
      </c>
      <c r="N278" s="225">
        <v>1.87</v>
      </c>
      <c r="O278" s="225">
        <f>ROUND(E278*N278,5)</f>
        <v>3.74</v>
      </c>
      <c r="P278" s="225">
        <v>0</v>
      </c>
      <c r="Q278" s="225">
        <f>ROUND(E278*P278,5)</f>
        <v>0</v>
      </c>
      <c r="R278" s="225"/>
      <c r="S278" s="225"/>
      <c r="T278" s="226">
        <v>0</v>
      </c>
      <c r="U278" s="225">
        <f>ROUND(E278*T278,2)</f>
        <v>0</v>
      </c>
      <c r="V278" s="215"/>
      <c r="W278" s="215"/>
      <c r="X278" s="215"/>
      <c r="Y278" s="215"/>
      <c r="Z278" s="215"/>
      <c r="AA278" s="215"/>
      <c r="AB278" s="215"/>
      <c r="AC278" s="215"/>
      <c r="AD278" s="215"/>
      <c r="AE278" s="215" t="s">
        <v>144</v>
      </c>
      <c r="AF278" s="215"/>
      <c r="AG278" s="215"/>
      <c r="AH278" s="215"/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1" x14ac:dyDescent="0.2">
      <c r="A279" s="216">
        <v>149</v>
      </c>
      <c r="B279" s="223" t="s">
        <v>513</v>
      </c>
      <c r="C279" s="270" t="s">
        <v>514</v>
      </c>
      <c r="D279" s="225" t="s">
        <v>307</v>
      </c>
      <c r="E279" s="232">
        <v>2.02</v>
      </c>
      <c r="F279" s="237"/>
      <c r="G279" s="238">
        <f>ROUND(E279*F279,2)</f>
        <v>0</v>
      </c>
      <c r="H279" s="237"/>
      <c r="I279" s="238">
        <f>ROUND(E279*H279,2)</f>
        <v>0</v>
      </c>
      <c r="J279" s="237"/>
      <c r="K279" s="238">
        <f>ROUND(E279*J279,2)</f>
        <v>0</v>
      </c>
      <c r="L279" s="238">
        <v>21</v>
      </c>
      <c r="M279" s="238">
        <f>G279*(1+L279/100)</f>
        <v>0</v>
      </c>
      <c r="N279" s="225">
        <v>0.52</v>
      </c>
      <c r="O279" s="225">
        <f>ROUND(E279*N279,5)</f>
        <v>1.0504</v>
      </c>
      <c r="P279" s="225">
        <v>0</v>
      </c>
      <c r="Q279" s="225">
        <f>ROUND(E279*P279,5)</f>
        <v>0</v>
      </c>
      <c r="R279" s="225"/>
      <c r="S279" s="225"/>
      <c r="T279" s="226">
        <v>0</v>
      </c>
      <c r="U279" s="225">
        <f>ROUND(E279*T279,2)</f>
        <v>0</v>
      </c>
      <c r="V279" s="215"/>
      <c r="W279" s="215"/>
      <c r="X279" s="215"/>
      <c r="Y279" s="215"/>
      <c r="Z279" s="215"/>
      <c r="AA279" s="215"/>
      <c r="AB279" s="215"/>
      <c r="AC279" s="215"/>
      <c r="AD279" s="215"/>
      <c r="AE279" s="215" t="s">
        <v>144</v>
      </c>
      <c r="AF279" s="215"/>
      <c r="AG279" s="215"/>
      <c r="AH279" s="215"/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1" x14ac:dyDescent="0.2">
      <c r="A280" s="216">
        <v>150</v>
      </c>
      <c r="B280" s="223" t="s">
        <v>515</v>
      </c>
      <c r="C280" s="270" t="s">
        <v>516</v>
      </c>
      <c r="D280" s="225" t="s">
        <v>307</v>
      </c>
      <c r="E280" s="232">
        <v>1.01</v>
      </c>
      <c r="F280" s="237"/>
      <c r="G280" s="238">
        <f>ROUND(E280*F280,2)</f>
        <v>0</v>
      </c>
      <c r="H280" s="237"/>
      <c r="I280" s="238">
        <f>ROUND(E280*H280,2)</f>
        <v>0</v>
      </c>
      <c r="J280" s="237"/>
      <c r="K280" s="238">
        <f>ROUND(E280*J280,2)</f>
        <v>0</v>
      </c>
      <c r="L280" s="238">
        <v>21</v>
      </c>
      <c r="M280" s="238">
        <f>G280*(1+L280/100)</f>
        <v>0</v>
      </c>
      <c r="N280" s="225">
        <v>0.08</v>
      </c>
      <c r="O280" s="225">
        <f>ROUND(E280*N280,5)</f>
        <v>8.0799999999999997E-2</v>
      </c>
      <c r="P280" s="225">
        <v>0</v>
      </c>
      <c r="Q280" s="225">
        <f>ROUND(E280*P280,5)</f>
        <v>0</v>
      </c>
      <c r="R280" s="225"/>
      <c r="S280" s="225"/>
      <c r="T280" s="226">
        <v>0</v>
      </c>
      <c r="U280" s="225">
        <f>ROUND(E280*T280,2)</f>
        <v>0</v>
      </c>
      <c r="V280" s="215"/>
      <c r="W280" s="215"/>
      <c r="X280" s="215"/>
      <c r="Y280" s="215"/>
      <c r="Z280" s="215"/>
      <c r="AA280" s="215"/>
      <c r="AB280" s="215"/>
      <c r="AC280" s="215"/>
      <c r="AD280" s="215"/>
      <c r="AE280" s="215" t="s">
        <v>144</v>
      </c>
      <c r="AF280" s="215"/>
      <c r="AG280" s="215"/>
      <c r="AH280" s="215"/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1" x14ac:dyDescent="0.2">
      <c r="A281" s="216">
        <v>151</v>
      </c>
      <c r="B281" s="223" t="s">
        <v>517</v>
      </c>
      <c r="C281" s="270" t="s">
        <v>518</v>
      </c>
      <c r="D281" s="225" t="s">
        <v>307</v>
      </c>
      <c r="E281" s="232">
        <v>1.01</v>
      </c>
      <c r="F281" s="237"/>
      <c r="G281" s="238">
        <f>ROUND(E281*F281,2)</f>
        <v>0</v>
      </c>
      <c r="H281" s="237"/>
      <c r="I281" s="238">
        <f>ROUND(E281*H281,2)</f>
        <v>0</v>
      </c>
      <c r="J281" s="237"/>
      <c r="K281" s="238">
        <f>ROUND(E281*J281,2)</f>
        <v>0</v>
      </c>
      <c r="L281" s="238">
        <v>21</v>
      </c>
      <c r="M281" s="238">
        <f>G281*(1+L281/100)</f>
        <v>0</v>
      </c>
      <c r="N281" s="225">
        <v>3.9E-2</v>
      </c>
      <c r="O281" s="225">
        <f>ROUND(E281*N281,5)</f>
        <v>3.9390000000000001E-2</v>
      </c>
      <c r="P281" s="225">
        <v>0</v>
      </c>
      <c r="Q281" s="225">
        <f>ROUND(E281*P281,5)</f>
        <v>0</v>
      </c>
      <c r="R281" s="225"/>
      <c r="S281" s="225"/>
      <c r="T281" s="226">
        <v>0</v>
      </c>
      <c r="U281" s="225">
        <f>ROUND(E281*T281,2)</f>
        <v>0</v>
      </c>
      <c r="V281" s="215"/>
      <c r="W281" s="215"/>
      <c r="X281" s="215"/>
      <c r="Y281" s="215"/>
      <c r="Z281" s="215"/>
      <c r="AA281" s="215"/>
      <c r="AB281" s="215"/>
      <c r="AC281" s="215"/>
      <c r="AD281" s="215"/>
      <c r="AE281" s="215" t="s">
        <v>144</v>
      </c>
      <c r="AF281" s="215"/>
      <c r="AG281" s="215"/>
      <c r="AH281" s="215"/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1" x14ac:dyDescent="0.2">
      <c r="A282" s="216">
        <v>152</v>
      </c>
      <c r="B282" s="223" t="s">
        <v>519</v>
      </c>
      <c r="C282" s="270" t="s">
        <v>520</v>
      </c>
      <c r="D282" s="225" t="s">
        <v>307</v>
      </c>
      <c r="E282" s="232">
        <v>2.02</v>
      </c>
      <c r="F282" s="237"/>
      <c r="G282" s="238">
        <f>ROUND(E282*F282,2)</f>
        <v>0</v>
      </c>
      <c r="H282" s="237"/>
      <c r="I282" s="238">
        <f>ROUND(E282*H282,2)</f>
        <v>0</v>
      </c>
      <c r="J282" s="237"/>
      <c r="K282" s="238">
        <f>ROUND(E282*J282,2)</f>
        <v>0</v>
      </c>
      <c r="L282" s="238">
        <v>21</v>
      </c>
      <c r="M282" s="238">
        <f>G282*(1+L282/100)</f>
        <v>0</v>
      </c>
      <c r="N282" s="225">
        <v>0.44900000000000001</v>
      </c>
      <c r="O282" s="225">
        <f>ROUND(E282*N282,5)</f>
        <v>0.90698000000000001</v>
      </c>
      <c r="P282" s="225">
        <v>0</v>
      </c>
      <c r="Q282" s="225">
        <f>ROUND(E282*P282,5)</f>
        <v>0</v>
      </c>
      <c r="R282" s="225"/>
      <c r="S282" s="225"/>
      <c r="T282" s="226">
        <v>0</v>
      </c>
      <c r="U282" s="225">
        <f>ROUND(E282*T282,2)</f>
        <v>0</v>
      </c>
      <c r="V282" s="215"/>
      <c r="W282" s="215"/>
      <c r="X282" s="215"/>
      <c r="Y282" s="215"/>
      <c r="Z282" s="215"/>
      <c r="AA282" s="215"/>
      <c r="AB282" s="215"/>
      <c r="AC282" s="215"/>
      <c r="AD282" s="215"/>
      <c r="AE282" s="215" t="s">
        <v>144</v>
      </c>
      <c r="AF282" s="215"/>
      <c r="AG282" s="215"/>
      <c r="AH282" s="215"/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outlineLevel="1" x14ac:dyDescent="0.2">
      <c r="A283" s="216">
        <v>153</v>
      </c>
      <c r="B283" s="223" t="s">
        <v>521</v>
      </c>
      <c r="C283" s="270" t="s">
        <v>522</v>
      </c>
      <c r="D283" s="225" t="s">
        <v>307</v>
      </c>
      <c r="E283" s="232">
        <v>4</v>
      </c>
      <c r="F283" s="237"/>
      <c r="G283" s="238">
        <f>ROUND(E283*F283,2)</f>
        <v>0</v>
      </c>
      <c r="H283" s="237"/>
      <c r="I283" s="238">
        <f>ROUND(E283*H283,2)</f>
        <v>0</v>
      </c>
      <c r="J283" s="237"/>
      <c r="K283" s="238">
        <f>ROUND(E283*J283,2)</f>
        <v>0</v>
      </c>
      <c r="L283" s="238">
        <v>21</v>
      </c>
      <c r="M283" s="238">
        <f>G283*(1+L283/100)</f>
        <v>0</v>
      </c>
      <c r="N283" s="225">
        <v>2E-3</v>
      </c>
      <c r="O283" s="225">
        <f>ROUND(E283*N283,5)</f>
        <v>8.0000000000000002E-3</v>
      </c>
      <c r="P283" s="225">
        <v>0</v>
      </c>
      <c r="Q283" s="225">
        <f>ROUND(E283*P283,5)</f>
        <v>0</v>
      </c>
      <c r="R283" s="225"/>
      <c r="S283" s="225"/>
      <c r="T283" s="226">
        <v>0</v>
      </c>
      <c r="U283" s="225">
        <f>ROUND(E283*T283,2)</f>
        <v>0</v>
      </c>
      <c r="V283" s="215"/>
      <c r="W283" s="215"/>
      <c r="X283" s="215"/>
      <c r="Y283" s="215"/>
      <c r="Z283" s="215"/>
      <c r="AA283" s="215"/>
      <c r="AB283" s="215"/>
      <c r="AC283" s="215"/>
      <c r="AD283" s="215"/>
      <c r="AE283" s="215" t="s">
        <v>144</v>
      </c>
      <c r="AF283" s="215"/>
      <c r="AG283" s="215"/>
      <c r="AH283" s="215"/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outlineLevel="1" x14ac:dyDescent="0.2">
      <c r="A284" s="216">
        <v>154</v>
      </c>
      <c r="B284" s="223" t="s">
        <v>523</v>
      </c>
      <c r="C284" s="270" t="s">
        <v>524</v>
      </c>
      <c r="D284" s="225" t="s">
        <v>307</v>
      </c>
      <c r="E284" s="232">
        <v>10</v>
      </c>
      <c r="F284" s="237"/>
      <c r="G284" s="238">
        <f>ROUND(E284*F284,2)</f>
        <v>0</v>
      </c>
      <c r="H284" s="237"/>
      <c r="I284" s="238">
        <f>ROUND(E284*H284,2)</f>
        <v>0</v>
      </c>
      <c r="J284" s="237"/>
      <c r="K284" s="238">
        <f>ROUND(E284*J284,2)</f>
        <v>0</v>
      </c>
      <c r="L284" s="238">
        <v>21</v>
      </c>
      <c r="M284" s="238">
        <f>G284*(1+L284/100)</f>
        <v>0</v>
      </c>
      <c r="N284" s="225">
        <v>0.34089999999999998</v>
      </c>
      <c r="O284" s="225">
        <f>ROUND(E284*N284,5)</f>
        <v>3.4089999999999998</v>
      </c>
      <c r="P284" s="225">
        <v>0</v>
      </c>
      <c r="Q284" s="225">
        <f>ROUND(E284*P284,5)</f>
        <v>0</v>
      </c>
      <c r="R284" s="225"/>
      <c r="S284" s="225"/>
      <c r="T284" s="226">
        <v>4.1980000000000004</v>
      </c>
      <c r="U284" s="225">
        <f>ROUND(E284*T284,2)</f>
        <v>41.98</v>
      </c>
      <c r="V284" s="215"/>
      <c r="W284" s="215"/>
      <c r="X284" s="215"/>
      <c r="Y284" s="215"/>
      <c r="Z284" s="215"/>
      <c r="AA284" s="215"/>
      <c r="AB284" s="215"/>
      <c r="AC284" s="215"/>
      <c r="AD284" s="215"/>
      <c r="AE284" s="215" t="s">
        <v>122</v>
      </c>
      <c r="AF284" s="215"/>
      <c r="AG284" s="215"/>
      <c r="AH284" s="215"/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1" x14ac:dyDescent="0.2">
      <c r="A285" s="216">
        <v>155</v>
      </c>
      <c r="B285" s="223" t="s">
        <v>525</v>
      </c>
      <c r="C285" s="270" t="s">
        <v>526</v>
      </c>
      <c r="D285" s="225" t="s">
        <v>307</v>
      </c>
      <c r="E285" s="232">
        <v>9</v>
      </c>
      <c r="F285" s="237"/>
      <c r="G285" s="238">
        <f>ROUND(E285*F285,2)</f>
        <v>0</v>
      </c>
      <c r="H285" s="237"/>
      <c r="I285" s="238">
        <f>ROUND(E285*H285,2)</f>
        <v>0</v>
      </c>
      <c r="J285" s="237"/>
      <c r="K285" s="238">
        <f>ROUND(E285*J285,2)</f>
        <v>0</v>
      </c>
      <c r="L285" s="238">
        <v>21</v>
      </c>
      <c r="M285" s="238">
        <f>G285*(1+L285/100)</f>
        <v>0</v>
      </c>
      <c r="N285" s="225">
        <v>1.17E-2</v>
      </c>
      <c r="O285" s="225">
        <f>ROUND(E285*N285,5)</f>
        <v>0.1053</v>
      </c>
      <c r="P285" s="225">
        <v>0</v>
      </c>
      <c r="Q285" s="225">
        <f>ROUND(E285*P285,5)</f>
        <v>0</v>
      </c>
      <c r="R285" s="225"/>
      <c r="S285" s="225"/>
      <c r="T285" s="226">
        <v>2.0640000000000001</v>
      </c>
      <c r="U285" s="225">
        <f>ROUND(E285*T285,2)</f>
        <v>18.579999999999998</v>
      </c>
      <c r="V285" s="215"/>
      <c r="W285" s="215"/>
      <c r="X285" s="215"/>
      <c r="Y285" s="215"/>
      <c r="Z285" s="215"/>
      <c r="AA285" s="215"/>
      <c r="AB285" s="215"/>
      <c r="AC285" s="215"/>
      <c r="AD285" s="215"/>
      <c r="AE285" s="215" t="s">
        <v>122</v>
      </c>
      <c r="AF285" s="215"/>
      <c r="AG285" s="215"/>
      <c r="AH285" s="215"/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outlineLevel="1" x14ac:dyDescent="0.2">
      <c r="A286" s="216">
        <v>156</v>
      </c>
      <c r="B286" s="223" t="s">
        <v>527</v>
      </c>
      <c r="C286" s="270" t="s">
        <v>528</v>
      </c>
      <c r="D286" s="225" t="s">
        <v>307</v>
      </c>
      <c r="E286" s="232">
        <v>8</v>
      </c>
      <c r="F286" s="237"/>
      <c r="G286" s="238">
        <f>ROUND(E286*F286,2)</f>
        <v>0</v>
      </c>
      <c r="H286" s="237"/>
      <c r="I286" s="238">
        <f>ROUND(E286*H286,2)</f>
        <v>0</v>
      </c>
      <c r="J286" s="237"/>
      <c r="K286" s="238">
        <f>ROUND(E286*J286,2)</f>
        <v>0</v>
      </c>
      <c r="L286" s="238">
        <v>21</v>
      </c>
      <c r="M286" s="238">
        <f>G286*(1+L286/100)</f>
        <v>0</v>
      </c>
      <c r="N286" s="225">
        <v>7.0200000000000002E-3</v>
      </c>
      <c r="O286" s="225">
        <f>ROUND(E286*N286,5)</f>
        <v>5.6160000000000002E-2</v>
      </c>
      <c r="P286" s="225">
        <v>0</v>
      </c>
      <c r="Q286" s="225">
        <f>ROUND(E286*P286,5)</f>
        <v>0</v>
      </c>
      <c r="R286" s="225"/>
      <c r="S286" s="225"/>
      <c r="T286" s="226">
        <v>0.92</v>
      </c>
      <c r="U286" s="225">
        <f>ROUND(E286*T286,2)</f>
        <v>7.36</v>
      </c>
      <c r="V286" s="215"/>
      <c r="W286" s="215"/>
      <c r="X286" s="215"/>
      <c r="Y286" s="215"/>
      <c r="Z286" s="215"/>
      <c r="AA286" s="215"/>
      <c r="AB286" s="215"/>
      <c r="AC286" s="215"/>
      <c r="AD286" s="215"/>
      <c r="AE286" s="215" t="s">
        <v>122</v>
      </c>
      <c r="AF286" s="215"/>
      <c r="AG286" s="215"/>
      <c r="AH286" s="215"/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outlineLevel="1" x14ac:dyDescent="0.2">
      <c r="A287" s="216">
        <v>157</v>
      </c>
      <c r="B287" s="223" t="s">
        <v>529</v>
      </c>
      <c r="C287" s="270" t="s">
        <v>530</v>
      </c>
      <c r="D287" s="225" t="s">
        <v>307</v>
      </c>
      <c r="E287" s="232">
        <v>10.1</v>
      </c>
      <c r="F287" s="237"/>
      <c r="G287" s="238">
        <f>ROUND(E287*F287,2)</f>
        <v>0</v>
      </c>
      <c r="H287" s="237"/>
      <c r="I287" s="238">
        <f>ROUND(E287*H287,2)</f>
        <v>0</v>
      </c>
      <c r="J287" s="237"/>
      <c r="K287" s="238">
        <f>ROUND(E287*J287,2)</f>
        <v>0</v>
      </c>
      <c r="L287" s="238">
        <v>21</v>
      </c>
      <c r="M287" s="238">
        <f>G287*(1+L287/100)</f>
        <v>0</v>
      </c>
      <c r="N287" s="225">
        <v>0.08</v>
      </c>
      <c r="O287" s="225">
        <f>ROUND(E287*N287,5)</f>
        <v>0.80800000000000005</v>
      </c>
      <c r="P287" s="225">
        <v>0</v>
      </c>
      <c r="Q287" s="225">
        <f>ROUND(E287*P287,5)</f>
        <v>0</v>
      </c>
      <c r="R287" s="225"/>
      <c r="S287" s="225"/>
      <c r="T287" s="226">
        <v>0</v>
      </c>
      <c r="U287" s="225">
        <f>ROUND(E287*T287,2)</f>
        <v>0</v>
      </c>
      <c r="V287" s="215"/>
      <c r="W287" s="215"/>
      <c r="X287" s="215"/>
      <c r="Y287" s="215"/>
      <c r="Z287" s="215"/>
      <c r="AA287" s="215"/>
      <c r="AB287" s="215"/>
      <c r="AC287" s="215"/>
      <c r="AD287" s="215"/>
      <c r="AE287" s="215" t="s">
        <v>144</v>
      </c>
      <c r="AF287" s="215"/>
      <c r="AG287" s="215"/>
      <c r="AH287" s="215"/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outlineLevel="1" x14ac:dyDescent="0.2">
      <c r="A288" s="216">
        <v>158</v>
      </c>
      <c r="B288" s="223" t="s">
        <v>531</v>
      </c>
      <c r="C288" s="270" t="s">
        <v>532</v>
      </c>
      <c r="D288" s="225" t="s">
        <v>307</v>
      </c>
      <c r="E288" s="232">
        <v>10.1</v>
      </c>
      <c r="F288" s="237"/>
      <c r="G288" s="238">
        <f>ROUND(E288*F288,2)</f>
        <v>0</v>
      </c>
      <c r="H288" s="237"/>
      <c r="I288" s="238">
        <f>ROUND(E288*H288,2)</f>
        <v>0</v>
      </c>
      <c r="J288" s="237"/>
      <c r="K288" s="238">
        <f>ROUND(E288*J288,2)</f>
        <v>0</v>
      </c>
      <c r="L288" s="238">
        <v>21</v>
      </c>
      <c r="M288" s="238">
        <f>G288*(1+L288/100)</f>
        <v>0</v>
      </c>
      <c r="N288" s="225">
        <v>0.111</v>
      </c>
      <c r="O288" s="225">
        <f>ROUND(E288*N288,5)</f>
        <v>1.1211</v>
      </c>
      <c r="P288" s="225">
        <v>0</v>
      </c>
      <c r="Q288" s="225">
        <f>ROUND(E288*P288,5)</f>
        <v>0</v>
      </c>
      <c r="R288" s="225"/>
      <c r="S288" s="225"/>
      <c r="T288" s="226">
        <v>0</v>
      </c>
      <c r="U288" s="225">
        <f>ROUND(E288*T288,2)</f>
        <v>0</v>
      </c>
      <c r="V288" s="215"/>
      <c r="W288" s="215"/>
      <c r="X288" s="215"/>
      <c r="Y288" s="215"/>
      <c r="Z288" s="215"/>
      <c r="AA288" s="215"/>
      <c r="AB288" s="215"/>
      <c r="AC288" s="215"/>
      <c r="AD288" s="215"/>
      <c r="AE288" s="215" t="s">
        <v>144</v>
      </c>
      <c r="AF288" s="215"/>
      <c r="AG288" s="215"/>
      <c r="AH288" s="215"/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ht="22.5" outlineLevel="1" x14ac:dyDescent="0.2">
      <c r="A289" s="216">
        <v>159</v>
      </c>
      <c r="B289" s="223" t="s">
        <v>533</v>
      </c>
      <c r="C289" s="270" t="s">
        <v>534</v>
      </c>
      <c r="D289" s="225" t="s">
        <v>307</v>
      </c>
      <c r="E289" s="232">
        <v>10.1</v>
      </c>
      <c r="F289" s="237"/>
      <c r="G289" s="238">
        <f>ROUND(E289*F289,2)</f>
        <v>0</v>
      </c>
      <c r="H289" s="237"/>
      <c r="I289" s="238">
        <f>ROUND(E289*H289,2)</f>
        <v>0</v>
      </c>
      <c r="J289" s="237"/>
      <c r="K289" s="238">
        <f>ROUND(E289*J289,2)</f>
        <v>0</v>
      </c>
      <c r="L289" s="238">
        <v>21</v>
      </c>
      <c r="M289" s="238">
        <f>G289*(1+L289/100)</f>
        <v>0</v>
      </c>
      <c r="N289" s="225">
        <v>0.08</v>
      </c>
      <c r="O289" s="225">
        <f>ROUND(E289*N289,5)</f>
        <v>0.80800000000000005</v>
      </c>
      <c r="P289" s="225">
        <v>0</v>
      </c>
      <c r="Q289" s="225">
        <f>ROUND(E289*P289,5)</f>
        <v>0</v>
      </c>
      <c r="R289" s="225"/>
      <c r="S289" s="225"/>
      <c r="T289" s="226">
        <v>0</v>
      </c>
      <c r="U289" s="225">
        <f>ROUND(E289*T289,2)</f>
        <v>0</v>
      </c>
      <c r="V289" s="215"/>
      <c r="W289" s="215"/>
      <c r="X289" s="215"/>
      <c r="Y289" s="215"/>
      <c r="Z289" s="215"/>
      <c r="AA289" s="215"/>
      <c r="AB289" s="215"/>
      <c r="AC289" s="215"/>
      <c r="AD289" s="215"/>
      <c r="AE289" s="215" t="s">
        <v>144</v>
      </c>
      <c r="AF289" s="215"/>
      <c r="AG289" s="215"/>
      <c r="AH289" s="215"/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1" x14ac:dyDescent="0.2">
      <c r="A290" s="216">
        <v>160</v>
      </c>
      <c r="B290" s="223" t="s">
        <v>535</v>
      </c>
      <c r="C290" s="270" t="s">
        <v>536</v>
      </c>
      <c r="D290" s="225" t="s">
        <v>307</v>
      </c>
      <c r="E290" s="232">
        <v>10.1</v>
      </c>
      <c r="F290" s="237"/>
      <c r="G290" s="238">
        <f>ROUND(E290*F290,2)</f>
        <v>0</v>
      </c>
      <c r="H290" s="237"/>
      <c r="I290" s="238">
        <f>ROUND(E290*H290,2)</f>
        <v>0</v>
      </c>
      <c r="J290" s="237"/>
      <c r="K290" s="238">
        <f>ROUND(E290*J290,2)</f>
        <v>0</v>
      </c>
      <c r="L290" s="238">
        <v>21</v>
      </c>
      <c r="M290" s="238">
        <f>G290*(1+L290/100)</f>
        <v>0</v>
      </c>
      <c r="N290" s="225">
        <v>2.7E-2</v>
      </c>
      <c r="O290" s="225">
        <f>ROUND(E290*N290,5)</f>
        <v>0.2727</v>
      </c>
      <c r="P290" s="225">
        <v>0</v>
      </c>
      <c r="Q290" s="225">
        <f>ROUND(E290*P290,5)</f>
        <v>0</v>
      </c>
      <c r="R290" s="225"/>
      <c r="S290" s="225"/>
      <c r="T290" s="226">
        <v>0</v>
      </c>
      <c r="U290" s="225">
        <f>ROUND(E290*T290,2)</f>
        <v>0</v>
      </c>
      <c r="V290" s="215"/>
      <c r="W290" s="215"/>
      <c r="X290" s="215"/>
      <c r="Y290" s="215"/>
      <c r="Z290" s="215"/>
      <c r="AA290" s="215"/>
      <c r="AB290" s="215"/>
      <c r="AC290" s="215"/>
      <c r="AD290" s="215"/>
      <c r="AE290" s="215" t="s">
        <v>144</v>
      </c>
      <c r="AF290" s="215"/>
      <c r="AG290" s="215"/>
      <c r="AH290" s="215"/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1" x14ac:dyDescent="0.2">
      <c r="A291" s="216">
        <v>161</v>
      </c>
      <c r="B291" s="223" t="s">
        <v>537</v>
      </c>
      <c r="C291" s="270" t="s">
        <v>538</v>
      </c>
      <c r="D291" s="225" t="s">
        <v>307</v>
      </c>
      <c r="E291" s="232">
        <v>10</v>
      </c>
      <c r="F291" s="237"/>
      <c r="G291" s="238">
        <f>ROUND(E291*F291,2)</f>
        <v>0</v>
      </c>
      <c r="H291" s="237"/>
      <c r="I291" s="238">
        <f>ROUND(E291*H291,2)</f>
        <v>0</v>
      </c>
      <c r="J291" s="237"/>
      <c r="K291" s="238">
        <f>ROUND(E291*J291,2)</f>
        <v>0</v>
      </c>
      <c r="L291" s="238">
        <v>21</v>
      </c>
      <c r="M291" s="238">
        <f>G291*(1+L291/100)</f>
        <v>0</v>
      </c>
      <c r="N291" s="225">
        <v>6.0000000000000001E-3</v>
      </c>
      <c r="O291" s="225">
        <f>ROUND(E291*N291,5)</f>
        <v>0.06</v>
      </c>
      <c r="P291" s="225">
        <v>0</v>
      </c>
      <c r="Q291" s="225">
        <f>ROUND(E291*P291,5)</f>
        <v>0</v>
      </c>
      <c r="R291" s="225"/>
      <c r="S291" s="225"/>
      <c r="T291" s="226">
        <v>0</v>
      </c>
      <c r="U291" s="225">
        <f>ROUND(E291*T291,2)</f>
        <v>0</v>
      </c>
      <c r="V291" s="215"/>
      <c r="W291" s="215"/>
      <c r="X291" s="215"/>
      <c r="Y291" s="215"/>
      <c r="Z291" s="215"/>
      <c r="AA291" s="215"/>
      <c r="AB291" s="215"/>
      <c r="AC291" s="215"/>
      <c r="AD291" s="215"/>
      <c r="AE291" s="215" t="s">
        <v>144</v>
      </c>
      <c r="AF291" s="215"/>
      <c r="AG291" s="215"/>
      <c r="AH291" s="215"/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outlineLevel="1" x14ac:dyDescent="0.2">
      <c r="A292" s="216">
        <v>162</v>
      </c>
      <c r="B292" s="223" t="s">
        <v>539</v>
      </c>
      <c r="C292" s="270" t="s">
        <v>540</v>
      </c>
      <c r="D292" s="225" t="s">
        <v>307</v>
      </c>
      <c r="E292" s="232">
        <v>10</v>
      </c>
      <c r="F292" s="237"/>
      <c r="G292" s="238">
        <f>ROUND(E292*F292,2)</f>
        <v>0</v>
      </c>
      <c r="H292" s="237"/>
      <c r="I292" s="238">
        <f>ROUND(E292*H292,2)</f>
        <v>0</v>
      </c>
      <c r="J292" s="237"/>
      <c r="K292" s="238">
        <f>ROUND(E292*J292,2)</f>
        <v>0</v>
      </c>
      <c r="L292" s="238">
        <v>21</v>
      </c>
      <c r="M292" s="238">
        <f>G292*(1+L292/100)</f>
        <v>0</v>
      </c>
      <c r="N292" s="225">
        <v>6.4000000000000001E-2</v>
      </c>
      <c r="O292" s="225">
        <f>ROUND(E292*N292,5)</f>
        <v>0.64</v>
      </c>
      <c r="P292" s="225">
        <v>0</v>
      </c>
      <c r="Q292" s="225">
        <f>ROUND(E292*P292,5)</f>
        <v>0</v>
      </c>
      <c r="R292" s="225"/>
      <c r="S292" s="225"/>
      <c r="T292" s="226">
        <v>0</v>
      </c>
      <c r="U292" s="225">
        <f>ROUND(E292*T292,2)</f>
        <v>0</v>
      </c>
      <c r="V292" s="215"/>
      <c r="W292" s="215"/>
      <c r="X292" s="215"/>
      <c r="Y292" s="215"/>
      <c r="Z292" s="215"/>
      <c r="AA292" s="215"/>
      <c r="AB292" s="215"/>
      <c r="AC292" s="215"/>
      <c r="AD292" s="215"/>
      <c r="AE292" s="215" t="s">
        <v>144</v>
      </c>
      <c r="AF292" s="215"/>
      <c r="AG292" s="215"/>
      <c r="AH292" s="215"/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outlineLevel="1" x14ac:dyDescent="0.2">
      <c r="A293" s="216">
        <v>163</v>
      </c>
      <c r="B293" s="223" t="s">
        <v>541</v>
      </c>
      <c r="C293" s="270" t="s">
        <v>542</v>
      </c>
      <c r="D293" s="225" t="s">
        <v>307</v>
      </c>
      <c r="E293" s="232">
        <v>9</v>
      </c>
      <c r="F293" s="237"/>
      <c r="G293" s="238">
        <f>ROUND(E293*F293,2)</f>
        <v>0</v>
      </c>
      <c r="H293" s="237"/>
      <c r="I293" s="238">
        <f>ROUND(E293*H293,2)</f>
        <v>0</v>
      </c>
      <c r="J293" s="237"/>
      <c r="K293" s="238">
        <f>ROUND(E293*J293,2)</f>
        <v>0</v>
      </c>
      <c r="L293" s="238">
        <v>21</v>
      </c>
      <c r="M293" s="238">
        <f>G293*(1+L293/100)</f>
        <v>0</v>
      </c>
      <c r="N293" s="225">
        <v>5.8000000000000003E-2</v>
      </c>
      <c r="O293" s="225">
        <f>ROUND(E293*N293,5)</f>
        <v>0.52200000000000002</v>
      </c>
      <c r="P293" s="225">
        <v>0</v>
      </c>
      <c r="Q293" s="225">
        <f>ROUND(E293*P293,5)</f>
        <v>0</v>
      </c>
      <c r="R293" s="225"/>
      <c r="S293" s="225"/>
      <c r="T293" s="226">
        <v>0</v>
      </c>
      <c r="U293" s="225">
        <f>ROUND(E293*T293,2)</f>
        <v>0</v>
      </c>
      <c r="V293" s="215"/>
      <c r="W293" s="215"/>
      <c r="X293" s="215"/>
      <c r="Y293" s="215"/>
      <c r="Z293" s="215"/>
      <c r="AA293" s="215"/>
      <c r="AB293" s="215"/>
      <c r="AC293" s="215"/>
      <c r="AD293" s="215"/>
      <c r="AE293" s="215" t="s">
        <v>144</v>
      </c>
      <c r="AF293" s="215"/>
      <c r="AG293" s="215"/>
      <c r="AH293" s="215"/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1" x14ac:dyDescent="0.2">
      <c r="A294" s="216">
        <v>164</v>
      </c>
      <c r="B294" s="223" t="s">
        <v>543</v>
      </c>
      <c r="C294" s="270" t="s">
        <v>544</v>
      </c>
      <c r="D294" s="225" t="s">
        <v>307</v>
      </c>
      <c r="E294" s="232">
        <v>1</v>
      </c>
      <c r="F294" s="237"/>
      <c r="G294" s="238">
        <f>ROUND(E294*F294,2)</f>
        <v>0</v>
      </c>
      <c r="H294" s="237"/>
      <c r="I294" s="238">
        <f>ROUND(E294*H294,2)</f>
        <v>0</v>
      </c>
      <c r="J294" s="237"/>
      <c r="K294" s="238">
        <f>ROUND(E294*J294,2)</f>
        <v>0</v>
      </c>
      <c r="L294" s="238">
        <v>21</v>
      </c>
      <c r="M294" s="238">
        <f>G294*(1+L294/100)</f>
        <v>0</v>
      </c>
      <c r="N294" s="225">
        <v>7.4999999999999997E-2</v>
      </c>
      <c r="O294" s="225">
        <f>ROUND(E294*N294,5)</f>
        <v>7.4999999999999997E-2</v>
      </c>
      <c r="P294" s="225">
        <v>0</v>
      </c>
      <c r="Q294" s="225">
        <f>ROUND(E294*P294,5)</f>
        <v>0</v>
      </c>
      <c r="R294" s="225"/>
      <c r="S294" s="225"/>
      <c r="T294" s="226">
        <v>0</v>
      </c>
      <c r="U294" s="225">
        <f>ROUND(E294*T294,2)</f>
        <v>0</v>
      </c>
      <c r="V294" s="215"/>
      <c r="W294" s="215"/>
      <c r="X294" s="215"/>
      <c r="Y294" s="215"/>
      <c r="Z294" s="215"/>
      <c r="AA294" s="215"/>
      <c r="AB294" s="215"/>
      <c r="AC294" s="215"/>
      <c r="AD294" s="215"/>
      <c r="AE294" s="215" t="s">
        <v>144</v>
      </c>
      <c r="AF294" s="215"/>
      <c r="AG294" s="215"/>
      <c r="AH294" s="215"/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1" x14ac:dyDescent="0.2">
      <c r="A295" s="216">
        <v>165</v>
      </c>
      <c r="B295" s="223" t="s">
        <v>545</v>
      </c>
      <c r="C295" s="270" t="s">
        <v>546</v>
      </c>
      <c r="D295" s="225" t="s">
        <v>132</v>
      </c>
      <c r="E295" s="232">
        <v>379</v>
      </c>
      <c r="F295" s="237"/>
      <c r="G295" s="238">
        <f>ROUND(E295*F295,2)</f>
        <v>0</v>
      </c>
      <c r="H295" s="237"/>
      <c r="I295" s="238">
        <f>ROUND(E295*H295,2)</f>
        <v>0</v>
      </c>
      <c r="J295" s="237"/>
      <c r="K295" s="238">
        <f>ROUND(E295*J295,2)</f>
        <v>0</v>
      </c>
      <c r="L295" s="238">
        <v>21</v>
      </c>
      <c r="M295" s="238">
        <f>G295*(1+L295/100)</f>
        <v>0</v>
      </c>
      <c r="N295" s="225">
        <v>0</v>
      </c>
      <c r="O295" s="225">
        <f>ROUND(E295*N295,5)</f>
        <v>0</v>
      </c>
      <c r="P295" s="225">
        <v>0</v>
      </c>
      <c r="Q295" s="225">
        <f>ROUND(E295*P295,5)</f>
        <v>0</v>
      </c>
      <c r="R295" s="225"/>
      <c r="S295" s="225"/>
      <c r="T295" s="226">
        <v>3.9E-2</v>
      </c>
      <c r="U295" s="225">
        <f>ROUND(E295*T295,2)</f>
        <v>14.78</v>
      </c>
      <c r="V295" s="215"/>
      <c r="W295" s="215"/>
      <c r="X295" s="215"/>
      <c r="Y295" s="215"/>
      <c r="Z295" s="215"/>
      <c r="AA295" s="215"/>
      <c r="AB295" s="215"/>
      <c r="AC295" s="215"/>
      <c r="AD295" s="215"/>
      <c r="AE295" s="215" t="s">
        <v>122</v>
      </c>
      <c r="AF295" s="215"/>
      <c r="AG295" s="215"/>
      <c r="AH295" s="215"/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x14ac:dyDescent="0.2">
      <c r="A296" s="217" t="s">
        <v>117</v>
      </c>
      <c r="B296" s="224" t="s">
        <v>70</v>
      </c>
      <c r="C296" s="274" t="s">
        <v>71</v>
      </c>
      <c r="D296" s="229"/>
      <c r="E296" s="235"/>
      <c r="F296" s="239"/>
      <c r="G296" s="239">
        <f>SUMIF(AE297:AE324,"&lt;&gt;NOR",G297:G324)</f>
        <v>0</v>
      </c>
      <c r="H296" s="239"/>
      <c r="I296" s="239">
        <f>SUM(I297:I324)</f>
        <v>0</v>
      </c>
      <c r="J296" s="239"/>
      <c r="K296" s="239">
        <f>SUM(K297:K324)</f>
        <v>0</v>
      </c>
      <c r="L296" s="239"/>
      <c r="M296" s="239">
        <f>SUM(M297:M324)</f>
        <v>0</v>
      </c>
      <c r="N296" s="229"/>
      <c r="O296" s="229">
        <f>SUM(O297:O324)</f>
        <v>321.91527000000002</v>
      </c>
      <c r="P296" s="229"/>
      <c r="Q296" s="229">
        <f>SUM(Q297:Q324)</f>
        <v>4.62</v>
      </c>
      <c r="R296" s="229"/>
      <c r="S296" s="229"/>
      <c r="T296" s="230"/>
      <c r="U296" s="229">
        <f>SUM(U297:U324)</f>
        <v>355.04999999999995</v>
      </c>
      <c r="AE296" t="s">
        <v>118</v>
      </c>
    </row>
    <row r="297" spans="1:60" outlineLevel="1" x14ac:dyDescent="0.2">
      <c r="A297" s="216">
        <v>166</v>
      </c>
      <c r="B297" s="223" t="s">
        <v>547</v>
      </c>
      <c r="C297" s="270" t="s">
        <v>548</v>
      </c>
      <c r="D297" s="225" t="s">
        <v>132</v>
      </c>
      <c r="E297" s="232">
        <v>530.149</v>
      </c>
      <c r="F297" s="237"/>
      <c r="G297" s="238">
        <f>ROUND(E297*F297,2)</f>
        <v>0</v>
      </c>
      <c r="H297" s="237"/>
      <c r="I297" s="238">
        <f>ROUND(E297*H297,2)</f>
        <v>0</v>
      </c>
      <c r="J297" s="237"/>
      <c r="K297" s="238">
        <f>ROUND(E297*J297,2)</f>
        <v>0</v>
      </c>
      <c r="L297" s="238">
        <v>21</v>
      </c>
      <c r="M297" s="238">
        <f>G297*(1+L297/100)</f>
        <v>0</v>
      </c>
      <c r="N297" s="225">
        <v>0</v>
      </c>
      <c r="O297" s="225">
        <f>ROUND(E297*N297,5)</f>
        <v>0</v>
      </c>
      <c r="P297" s="225">
        <v>0</v>
      </c>
      <c r="Q297" s="225">
        <f>ROUND(E297*P297,5)</f>
        <v>0</v>
      </c>
      <c r="R297" s="225"/>
      <c r="S297" s="225"/>
      <c r="T297" s="226">
        <v>5.5E-2</v>
      </c>
      <c r="U297" s="225">
        <f>ROUND(E297*T297,2)</f>
        <v>29.16</v>
      </c>
      <c r="V297" s="215"/>
      <c r="W297" s="215"/>
      <c r="X297" s="215"/>
      <c r="Y297" s="215"/>
      <c r="Z297" s="215"/>
      <c r="AA297" s="215"/>
      <c r="AB297" s="215"/>
      <c r="AC297" s="215"/>
      <c r="AD297" s="215"/>
      <c r="AE297" s="215" t="s">
        <v>122</v>
      </c>
      <c r="AF297" s="215"/>
      <c r="AG297" s="215"/>
      <c r="AH297" s="215"/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outlineLevel="1" x14ac:dyDescent="0.2">
      <c r="A298" s="216"/>
      <c r="B298" s="223"/>
      <c r="C298" s="271" t="s">
        <v>549</v>
      </c>
      <c r="D298" s="227"/>
      <c r="E298" s="233">
        <v>325.1422</v>
      </c>
      <c r="F298" s="238"/>
      <c r="G298" s="238"/>
      <c r="H298" s="238"/>
      <c r="I298" s="238"/>
      <c r="J298" s="238"/>
      <c r="K298" s="238"/>
      <c r="L298" s="238"/>
      <c r="M298" s="238"/>
      <c r="N298" s="225"/>
      <c r="O298" s="225"/>
      <c r="P298" s="225"/>
      <c r="Q298" s="225"/>
      <c r="R298" s="225"/>
      <c r="S298" s="225"/>
      <c r="T298" s="226"/>
      <c r="U298" s="225"/>
      <c r="V298" s="215"/>
      <c r="W298" s="215"/>
      <c r="X298" s="215"/>
      <c r="Y298" s="215"/>
      <c r="Z298" s="215"/>
      <c r="AA298" s="215"/>
      <c r="AB298" s="215"/>
      <c r="AC298" s="215"/>
      <c r="AD298" s="215"/>
      <c r="AE298" s="215" t="s">
        <v>146</v>
      </c>
      <c r="AF298" s="215">
        <v>0</v>
      </c>
      <c r="AG298" s="215"/>
      <c r="AH298" s="215"/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1" x14ac:dyDescent="0.2">
      <c r="A299" s="216"/>
      <c r="B299" s="223"/>
      <c r="C299" s="271" t="s">
        <v>550</v>
      </c>
      <c r="D299" s="227"/>
      <c r="E299" s="233">
        <v>47.502800000000001</v>
      </c>
      <c r="F299" s="238"/>
      <c r="G299" s="238"/>
      <c r="H299" s="238"/>
      <c r="I299" s="238"/>
      <c r="J299" s="238"/>
      <c r="K299" s="238"/>
      <c r="L299" s="238"/>
      <c r="M299" s="238"/>
      <c r="N299" s="225"/>
      <c r="O299" s="225"/>
      <c r="P299" s="225"/>
      <c r="Q299" s="225"/>
      <c r="R299" s="225"/>
      <c r="S299" s="225"/>
      <c r="T299" s="226"/>
      <c r="U299" s="225"/>
      <c r="V299" s="215"/>
      <c r="W299" s="215"/>
      <c r="X299" s="215"/>
      <c r="Y299" s="215"/>
      <c r="Z299" s="215"/>
      <c r="AA299" s="215"/>
      <c r="AB299" s="215"/>
      <c r="AC299" s="215"/>
      <c r="AD299" s="215"/>
      <c r="AE299" s="215" t="s">
        <v>146</v>
      </c>
      <c r="AF299" s="215">
        <v>0</v>
      </c>
      <c r="AG299" s="215"/>
      <c r="AH299" s="215"/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1" x14ac:dyDescent="0.2">
      <c r="A300" s="216"/>
      <c r="B300" s="223"/>
      <c r="C300" s="271" t="s">
        <v>551</v>
      </c>
      <c r="D300" s="227"/>
      <c r="E300" s="233">
        <v>157.50399999999999</v>
      </c>
      <c r="F300" s="238"/>
      <c r="G300" s="238"/>
      <c r="H300" s="238"/>
      <c r="I300" s="238"/>
      <c r="J300" s="238"/>
      <c r="K300" s="238"/>
      <c r="L300" s="238"/>
      <c r="M300" s="238"/>
      <c r="N300" s="225"/>
      <c r="O300" s="225"/>
      <c r="P300" s="225"/>
      <c r="Q300" s="225"/>
      <c r="R300" s="225"/>
      <c r="S300" s="225"/>
      <c r="T300" s="226"/>
      <c r="U300" s="225"/>
      <c r="V300" s="215"/>
      <c r="W300" s="215"/>
      <c r="X300" s="215"/>
      <c r="Y300" s="215"/>
      <c r="Z300" s="215"/>
      <c r="AA300" s="215"/>
      <c r="AB300" s="215"/>
      <c r="AC300" s="215"/>
      <c r="AD300" s="215"/>
      <c r="AE300" s="215" t="s">
        <v>146</v>
      </c>
      <c r="AF300" s="215">
        <v>0</v>
      </c>
      <c r="AG300" s="215"/>
      <c r="AH300" s="215"/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ht="22.5" outlineLevel="1" x14ac:dyDescent="0.2">
      <c r="A301" s="216">
        <v>167</v>
      </c>
      <c r="B301" s="223" t="s">
        <v>552</v>
      </c>
      <c r="C301" s="270" t="s">
        <v>553</v>
      </c>
      <c r="D301" s="225" t="s">
        <v>132</v>
      </c>
      <c r="E301" s="232">
        <v>546.46249999999998</v>
      </c>
      <c r="F301" s="237"/>
      <c r="G301" s="238">
        <f>ROUND(E301*F301,2)</f>
        <v>0</v>
      </c>
      <c r="H301" s="237"/>
      <c r="I301" s="238">
        <f>ROUND(E301*H301,2)</f>
        <v>0</v>
      </c>
      <c r="J301" s="237"/>
      <c r="K301" s="238">
        <f>ROUND(E301*J301,2)</f>
        <v>0</v>
      </c>
      <c r="L301" s="238">
        <v>21</v>
      </c>
      <c r="M301" s="238">
        <f>G301*(1+L301/100)</f>
        <v>0</v>
      </c>
      <c r="N301" s="225">
        <v>0.30847000000000002</v>
      </c>
      <c r="O301" s="225">
        <f>ROUND(E301*N301,5)</f>
        <v>168.56729000000001</v>
      </c>
      <c r="P301" s="225">
        <v>0</v>
      </c>
      <c r="Q301" s="225">
        <f>ROUND(E301*P301,5)</f>
        <v>0</v>
      </c>
      <c r="R301" s="225"/>
      <c r="S301" s="225"/>
      <c r="T301" s="226">
        <v>0.27200000000000002</v>
      </c>
      <c r="U301" s="225">
        <f>ROUND(E301*T301,2)</f>
        <v>148.63999999999999</v>
      </c>
      <c r="V301" s="215"/>
      <c r="W301" s="215"/>
      <c r="X301" s="215"/>
      <c r="Y301" s="215"/>
      <c r="Z301" s="215"/>
      <c r="AA301" s="215"/>
      <c r="AB301" s="215"/>
      <c r="AC301" s="215"/>
      <c r="AD301" s="215"/>
      <c r="AE301" s="215" t="s">
        <v>122</v>
      </c>
      <c r="AF301" s="215"/>
      <c r="AG301" s="215"/>
      <c r="AH301" s="215"/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1" x14ac:dyDescent="0.2">
      <c r="A302" s="216"/>
      <c r="B302" s="223"/>
      <c r="C302" s="275" t="s">
        <v>554</v>
      </c>
      <c r="D302" s="231"/>
      <c r="E302" s="236"/>
      <c r="F302" s="240"/>
      <c r="G302" s="241"/>
      <c r="H302" s="238"/>
      <c r="I302" s="238"/>
      <c r="J302" s="238"/>
      <c r="K302" s="238"/>
      <c r="L302" s="238"/>
      <c r="M302" s="238"/>
      <c r="N302" s="225"/>
      <c r="O302" s="225"/>
      <c r="P302" s="225"/>
      <c r="Q302" s="225"/>
      <c r="R302" s="225"/>
      <c r="S302" s="225"/>
      <c r="T302" s="226"/>
      <c r="U302" s="225"/>
      <c r="V302" s="215"/>
      <c r="W302" s="215"/>
      <c r="X302" s="215"/>
      <c r="Y302" s="215"/>
      <c r="Z302" s="215"/>
      <c r="AA302" s="215"/>
      <c r="AB302" s="215"/>
      <c r="AC302" s="215"/>
      <c r="AD302" s="215"/>
      <c r="AE302" s="215" t="s">
        <v>341</v>
      </c>
      <c r="AF302" s="215"/>
      <c r="AG302" s="215"/>
      <c r="AH302" s="215"/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8" t="str">
        <f>C302</f>
        <v>Z toho bude 62,65m osazeno na výšku 0,05m a 4,00m bude osazeno na výšku 0,02m</v>
      </c>
      <c r="BB302" s="215"/>
      <c r="BC302" s="215"/>
      <c r="BD302" s="215"/>
      <c r="BE302" s="215"/>
      <c r="BF302" s="215"/>
      <c r="BG302" s="215"/>
      <c r="BH302" s="215"/>
    </row>
    <row r="303" spans="1:60" outlineLevel="1" x14ac:dyDescent="0.2">
      <c r="A303" s="216"/>
      <c r="B303" s="223"/>
      <c r="C303" s="271" t="s">
        <v>549</v>
      </c>
      <c r="D303" s="227"/>
      <c r="E303" s="233">
        <v>325.1422</v>
      </c>
      <c r="F303" s="238"/>
      <c r="G303" s="238"/>
      <c r="H303" s="238"/>
      <c r="I303" s="238"/>
      <c r="J303" s="238"/>
      <c r="K303" s="238"/>
      <c r="L303" s="238"/>
      <c r="M303" s="238"/>
      <c r="N303" s="225"/>
      <c r="O303" s="225"/>
      <c r="P303" s="225"/>
      <c r="Q303" s="225"/>
      <c r="R303" s="225"/>
      <c r="S303" s="225"/>
      <c r="T303" s="226"/>
      <c r="U303" s="225"/>
      <c r="V303" s="215"/>
      <c r="W303" s="215"/>
      <c r="X303" s="215"/>
      <c r="Y303" s="215"/>
      <c r="Z303" s="215"/>
      <c r="AA303" s="215"/>
      <c r="AB303" s="215"/>
      <c r="AC303" s="215"/>
      <c r="AD303" s="215"/>
      <c r="AE303" s="215" t="s">
        <v>146</v>
      </c>
      <c r="AF303" s="215">
        <v>0</v>
      </c>
      <c r="AG303" s="215"/>
      <c r="AH303" s="215"/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1" x14ac:dyDescent="0.2">
      <c r="A304" s="216"/>
      <c r="B304" s="223"/>
      <c r="C304" s="271" t="s">
        <v>550</v>
      </c>
      <c r="D304" s="227"/>
      <c r="E304" s="233">
        <v>47.502800000000001</v>
      </c>
      <c r="F304" s="238"/>
      <c r="G304" s="238"/>
      <c r="H304" s="238"/>
      <c r="I304" s="238"/>
      <c r="J304" s="238"/>
      <c r="K304" s="238"/>
      <c r="L304" s="238"/>
      <c r="M304" s="238"/>
      <c r="N304" s="225"/>
      <c r="O304" s="225"/>
      <c r="P304" s="225"/>
      <c r="Q304" s="225"/>
      <c r="R304" s="225"/>
      <c r="S304" s="225"/>
      <c r="T304" s="226"/>
      <c r="U304" s="225"/>
      <c r="V304" s="215"/>
      <c r="W304" s="215"/>
      <c r="X304" s="215"/>
      <c r="Y304" s="215"/>
      <c r="Z304" s="215"/>
      <c r="AA304" s="215"/>
      <c r="AB304" s="215"/>
      <c r="AC304" s="215"/>
      <c r="AD304" s="215"/>
      <c r="AE304" s="215" t="s">
        <v>146</v>
      </c>
      <c r="AF304" s="215">
        <v>0</v>
      </c>
      <c r="AG304" s="215"/>
      <c r="AH304" s="215"/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outlineLevel="1" x14ac:dyDescent="0.2">
      <c r="A305" s="216"/>
      <c r="B305" s="223"/>
      <c r="C305" s="271" t="s">
        <v>551</v>
      </c>
      <c r="D305" s="227"/>
      <c r="E305" s="233">
        <v>157.50399999999999</v>
      </c>
      <c r="F305" s="238"/>
      <c r="G305" s="238"/>
      <c r="H305" s="238"/>
      <c r="I305" s="238"/>
      <c r="J305" s="238"/>
      <c r="K305" s="238"/>
      <c r="L305" s="238"/>
      <c r="M305" s="238"/>
      <c r="N305" s="225"/>
      <c r="O305" s="225"/>
      <c r="P305" s="225"/>
      <c r="Q305" s="225"/>
      <c r="R305" s="225"/>
      <c r="S305" s="225"/>
      <c r="T305" s="226"/>
      <c r="U305" s="225"/>
      <c r="V305" s="215"/>
      <c r="W305" s="215"/>
      <c r="X305" s="215"/>
      <c r="Y305" s="215"/>
      <c r="Z305" s="215"/>
      <c r="AA305" s="215"/>
      <c r="AB305" s="215"/>
      <c r="AC305" s="215"/>
      <c r="AD305" s="215"/>
      <c r="AE305" s="215" t="s">
        <v>146</v>
      </c>
      <c r="AF305" s="215">
        <v>0</v>
      </c>
      <c r="AG305" s="215"/>
      <c r="AH305" s="215"/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outlineLevel="1" x14ac:dyDescent="0.2">
      <c r="A306" s="216"/>
      <c r="B306" s="223"/>
      <c r="C306" s="271" t="s">
        <v>555</v>
      </c>
      <c r="D306" s="227"/>
      <c r="E306" s="233">
        <v>16.313500000000001</v>
      </c>
      <c r="F306" s="238"/>
      <c r="G306" s="238"/>
      <c r="H306" s="238"/>
      <c r="I306" s="238"/>
      <c r="J306" s="238"/>
      <c r="K306" s="238"/>
      <c r="L306" s="238"/>
      <c r="M306" s="238"/>
      <c r="N306" s="225"/>
      <c r="O306" s="225"/>
      <c r="P306" s="225"/>
      <c r="Q306" s="225"/>
      <c r="R306" s="225"/>
      <c r="S306" s="225"/>
      <c r="T306" s="226"/>
      <c r="U306" s="225"/>
      <c r="V306" s="215"/>
      <c r="W306" s="215"/>
      <c r="X306" s="215"/>
      <c r="Y306" s="215"/>
      <c r="Z306" s="215"/>
      <c r="AA306" s="215"/>
      <c r="AB306" s="215"/>
      <c r="AC306" s="215"/>
      <c r="AD306" s="215"/>
      <c r="AE306" s="215" t="s">
        <v>146</v>
      </c>
      <c r="AF306" s="215">
        <v>0</v>
      </c>
      <c r="AG306" s="215"/>
      <c r="AH306" s="215"/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ht="22.5" outlineLevel="1" x14ac:dyDescent="0.2">
      <c r="A307" s="216">
        <v>168</v>
      </c>
      <c r="B307" s="223" t="s">
        <v>556</v>
      </c>
      <c r="C307" s="270" t="s">
        <v>557</v>
      </c>
      <c r="D307" s="225" t="s">
        <v>132</v>
      </c>
      <c r="E307" s="232">
        <v>744.97239999999999</v>
      </c>
      <c r="F307" s="237"/>
      <c r="G307" s="238">
        <f>ROUND(E307*F307,2)</f>
        <v>0</v>
      </c>
      <c r="H307" s="237"/>
      <c r="I307" s="238">
        <f>ROUND(E307*H307,2)</f>
        <v>0</v>
      </c>
      <c r="J307" s="237"/>
      <c r="K307" s="238">
        <f>ROUND(E307*J307,2)</f>
        <v>0</v>
      </c>
      <c r="L307" s="238">
        <v>21</v>
      </c>
      <c r="M307" s="238">
        <f>G307*(1+L307/100)</f>
        <v>0</v>
      </c>
      <c r="N307" s="225">
        <v>0.19289999999999999</v>
      </c>
      <c r="O307" s="225">
        <f>ROUND(E307*N307,5)</f>
        <v>143.70518000000001</v>
      </c>
      <c r="P307" s="225">
        <v>0</v>
      </c>
      <c r="Q307" s="225">
        <f>ROUND(E307*P307,5)</f>
        <v>0</v>
      </c>
      <c r="R307" s="225"/>
      <c r="S307" s="225"/>
      <c r="T307" s="226">
        <v>0.16200000000000001</v>
      </c>
      <c r="U307" s="225">
        <f>ROUND(E307*T307,2)</f>
        <v>120.69</v>
      </c>
      <c r="V307" s="215"/>
      <c r="W307" s="215"/>
      <c r="X307" s="215"/>
      <c r="Y307" s="215"/>
      <c r="Z307" s="215"/>
      <c r="AA307" s="215"/>
      <c r="AB307" s="215"/>
      <c r="AC307" s="215"/>
      <c r="AD307" s="215"/>
      <c r="AE307" s="215" t="s">
        <v>122</v>
      </c>
      <c r="AF307" s="215"/>
      <c r="AG307" s="215"/>
      <c r="AH307" s="215"/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ht="22.5" outlineLevel="1" x14ac:dyDescent="0.2">
      <c r="A308" s="216"/>
      <c r="B308" s="223"/>
      <c r="C308" s="271" t="s">
        <v>558</v>
      </c>
      <c r="D308" s="227"/>
      <c r="E308" s="233">
        <v>275.33170000000001</v>
      </c>
      <c r="F308" s="238"/>
      <c r="G308" s="238"/>
      <c r="H308" s="238"/>
      <c r="I308" s="238"/>
      <c r="J308" s="238"/>
      <c r="K308" s="238"/>
      <c r="L308" s="238"/>
      <c r="M308" s="238"/>
      <c r="N308" s="225"/>
      <c r="O308" s="225"/>
      <c r="P308" s="225"/>
      <c r="Q308" s="225"/>
      <c r="R308" s="225"/>
      <c r="S308" s="225"/>
      <c r="T308" s="226"/>
      <c r="U308" s="225"/>
      <c r="V308" s="215"/>
      <c r="W308" s="215"/>
      <c r="X308" s="215"/>
      <c r="Y308" s="215"/>
      <c r="Z308" s="215"/>
      <c r="AA308" s="215"/>
      <c r="AB308" s="215"/>
      <c r="AC308" s="215"/>
      <c r="AD308" s="215"/>
      <c r="AE308" s="215" t="s">
        <v>146</v>
      </c>
      <c r="AF308" s="215">
        <v>0</v>
      </c>
      <c r="AG308" s="215"/>
      <c r="AH308" s="215"/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outlineLevel="1" x14ac:dyDescent="0.2">
      <c r="A309" s="216"/>
      <c r="B309" s="223"/>
      <c r="C309" s="271" t="s">
        <v>559</v>
      </c>
      <c r="D309" s="227"/>
      <c r="E309" s="233">
        <v>329.8793</v>
      </c>
      <c r="F309" s="238"/>
      <c r="G309" s="238"/>
      <c r="H309" s="238"/>
      <c r="I309" s="238"/>
      <c r="J309" s="238"/>
      <c r="K309" s="238"/>
      <c r="L309" s="238"/>
      <c r="M309" s="238"/>
      <c r="N309" s="225"/>
      <c r="O309" s="225"/>
      <c r="P309" s="225"/>
      <c r="Q309" s="225"/>
      <c r="R309" s="225"/>
      <c r="S309" s="225"/>
      <c r="T309" s="226"/>
      <c r="U309" s="225"/>
      <c r="V309" s="215"/>
      <c r="W309" s="215"/>
      <c r="X309" s="215"/>
      <c r="Y309" s="215"/>
      <c r="Z309" s="215"/>
      <c r="AA309" s="215"/>
      <c r="AB309" s="215"/>
      <c r="AC309" s="215"/>
      <c r="AD309" s="215"/>
      <c r="AE309" s="215" t="s">
        <v>146</v>
      </c>
      <c r="AF309" s="215">
        <v>0</v>
      </c>
      <c r="AG309" s="215"/>
      <c r="AH309" s="215"/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outlineLevel="1" x14ac:dyDescent="0.2">
      <c r="A310" s="216"/>
      <c r="B310" s="223"/>
      <c r="C310" s="271" t="s">
        <v>560</v>
      </c>
      <c r="D310" s="227"/>
      <c r="E310" s="233">
        <v>139.76140000000001</v>
      </c>
      <c r="F310" s="238"/>
      <c r="G310" s="238"/>
      <c r="H310" s="238"/>
      <c r="I310" s="238"/>
      <c r="J310" s="238"/>
      <c r="K310" s="238"/>
      <c r="L310" s="238"/>
      <c r="M310" s="238"/>
      <c r="N310" s="225"/>
      <c r="O310" s="225"/>
      <c r="P310" s="225"/>
      <c r="Q310" s="225"/>
      <c r="R310" s="225"/>
      <c r="S310" s="225"/>
      <c r="T310" s="226"/>
      <c r="U310" s="225"/>
      <c r="V310" s="215"/>
      <c r="W310" s="215"/>
      <c r="X310" s="215"/>
      <c r="Y310" s="215"/>
      <c r="Z310" s="215"/>
      <c r="AA310" s="215"/>
      <c r="AB310" s="215"/>
      <c r="AC310" s="215"/>
      <c r="AD310" s="215"/>
      <c r="AE310" s="215" t="s">
        <v>146</v>
      </c>
      <c r="AF310" s="215">
        <v>0</v>
      </c>
      <c r="AG310" s="215"/>
      <c r="AH310" s="215"/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outlineLevel="1" x14ac:dyDescent="0.2">
      <c r="A311" s="216">
        <v>169</v>
      </c>
      <c r="B311" s="223" t="s">
        <v>561</v>
      </c>
      <c r="C311" s="270" t="s">
        <v>562</v>
      </c>
      <c r="D311" s="225" t="s">
        <v>307</v>
      </c>
      <c r="E311" s="232">
        <v>2</v>
      </c>
      <c r="F311" s="237"/>
      <c r="G311" s="238">
        <f>ROUND(E311*F311,2)</f>
        <v>0</v>
      </c>
      <c r="H311" s="237"/>
      <c r="I311" s="238">
        <f>ROUND(E311*H311,2)</f>
        <v>0</v>
      </c>
      <c r="J311" s="237"/>
      <c r="K311" s="238">
        <f>ROUND(E311*J311,2)</f>
        <v>0</v>
      </c>
      <c r="L311" s="238">
        <v>21</v>
      </c>
      <c r="M311" s="238">
        <f>G311*(1+L311/100)</f>
        <v>0</v>
      </c>
      <c r="N311" s="225">
        <v>0.1125</v>
      </c>
      <c r="O311" s="225">
        <f>ROUND(E311*N311,5)</f>
        <v>0.22500000000000001</v>
      </c>
      <c r="P311" s="225">
        <v>0</v>
      </c>
      <c r="Q311" s="225">
        <f>ROUND(E311*P311,5)</f>
        <v>0</v>
      </c>
      <c r="R311" s="225"/>
      <c r="S311" s="225"/>
      <c r="T311" s="226">
        <v>0.91800000000000004</v>
      </c>
      <c r="U311" s="225">
        <f>ROUND(E311*T311,2)</f>
        <v>1.84</v>
      </c>
      <c r="V311" s="215"/>
      <c r="W311" s="215"/>
      <c r="X311" s="215"/>
      <c r="Y311" s="215"/>
      <c r="Z311" s="215"/>
      <c r="AA311" s="215"/>
      <c r="AB311" s="215"/>
      <c r="AC311" s="215"/>
      <c r="AD311" s="215"/>
      <c r="AE311" s="215" t="s">
        <v>122</v>
      </c>
      <c r="AF311" s="215"/>
      <c r="AG311" s="215"/>
      <c r="AH311" s="215"/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ht="22.5" outlineLevel="1" x14ac:dyDescent="0.2">
      <c r="A312" s="216">
        <v>170</v>
      </c>
      <c r="B312" s="223" t="s">
        <v>563</v>
      </c>
      <c r="C312" s="270" t="s">
        <v>564</v>
      </c>
      <c r="D312" s="225" t="s">
        <v>307</v>
      </c>
      <c r="E312" s="232">
        <v>2</v>
      </c>
      <c r="F312" s="237"/>
      <c r="G312" s="238">
        <f>ROUND(E312*F312,2)</f>
        <v>0</v>
      </c>
      <c r="H312" s="237"/>
      <c r="I312" s="238">
        <f>ROUND(E312*H312,2)</f>
        <v>0</v>
      </c>
      <c r="J312" s="237"/>
      <c r="K312" s="238">
        <f>ROUND(E312*J312,2)</f>
        <v>0</v>
      </c>
      <c r="L312" s="238">
        <v>21</v>
      </c>
      <c r="M312" s="238">
        <f>G312*(1+L312/100)</f>
        <v>0</v>
      </c>
      <c r="N312" s="225">
        <v>0</v>
      </c>
      <c r="O312" s="225">
        <f>ROUND(E312*N312,5)</f>
        <v>0</v>
      </c>
      <c r="P312" s="225">
        <v>0</v>
      </c>
      <c r="Q312" s="225">
        <f>ROUND(E312*P312,5)</f>
        <v>0</v>
      </c>
      <c r="R312" s="225"/>
      <c r="S312" s="225"/>
      <c r="T312" s="226">
        <v>0.2</v>
      </c>
      <c r="U312" s="225">
        <f>ROUND(E312*T312,2)</f>
        <v>0.4</v>
      </c>
      <c r="V312" s="215"/>
      <c r="W312" s="215"/>
      <c r="X312" s="215"/>
      <c r="Y312" s="215"/>
      <c r="Z312" s="215"/>
      <c r="AA312" s="215"/>
      <c r="AB312" s="215"/>
      <c r="AC312" s="215"/>
      <c r="AD312" s="215"/>
      <c r="AE312" s="215" t="s">
        <v>122</v>
      </c>
      <c r="AF312" s="215"/>
      <c r="AG312" s="215"/>
      <c r="AH312" s="215"/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1" x14ac:dyDescent="0.2">
      <c r="A313" s="216">
        <v>171</v>
      </c>
      <c r="B313" s="223" t="s">
        <v>565</v>
      </c>
      <c r="C313" s="270" t="s">
        <v>566</v>
      </c>
      <c r="D313" s="225" t="s">
        <v>307</v>
      </c>
      <c r="E313" s="232">
        <v>2</v>
      </c>
      <c r="F313" s="237"/>
      <c r="G313" s="238">
        <f>ROUND(E313*F313,2)</f>
        <v>0</v>
      </c>
      <c r="H313" s="237"/>
      <c r="I313" s="238">
        <f>ROUND(E313*H313,2)</f>
        <v>0</v>
      </c>
      <c r="J313" s="237"/>
      <c r="K313" s="238">
        <f>ROUND(E313*J313,2)</f>
        <v>0</v>
      </c>
      <c r="L313" s="238">
        <v>21</v>
      </c>
      <c r="M313" s="238">
        <f>G313*(1+L313/100)</f>
        <v>0</v>
      </c>
      <c r="N313" s="225">
        <v>8.0000000000000002E-3</v>
      </c>
      <c r="O313" s="225">
        <f>ROUND(E313*N313,5)</f>
        <v>1.6E-2</v>
      </c>
      <c r="P313" s="225">
        <v>0</v>
      </c>
      <c r="Q313" s="225">
        <f>ROUND(E313*P313,5)</f>
        <v>0</v>
      </c>
      <c r="R313" s="225"/>
      <c r="S313" s="225"/>
      <c r="T313" s="226">
        <v>0</v>
      </c>
      <c r="U313" s="225">
        <f>ROUND(E313*T313,2)</f>
        <v>0</v>
      </c>
      <c r="V313" s="215"/>
      <c r="W313" s="215"/>
      <c r="X313" s="215"/>
      <c r="Y313" s="215"/>
      <c r="Z313" s="215"/>
      <c r="AA313" s="215"/>
      <c r="AB313" s="215"/>
      <c r="AC313" s="215"/>
      <c r="AD313" s="215"/>
      <c r="AE313" s="215" t="s">
        <v>144</v>
      </c>
      <c r="AF313" s="215"/>
      <c r="AG313" s="215"/>
      <c r="AH313" s="215"/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outlineLevel="1" x14ac:dyDescent="0.2">
      <c r="A314" s="216"/>
      <c r="B314" s="223"/>
      <c r="C314" s="275" t="s">
        <v>567</v>
      </c>
      <c r="D314" s="231"/>
      <c r="E314" s="236"/>
      <c r="F314" s="240"/>
      <c r="G314" s="241"/>
      <c r="H314" s="238"/>
      <c r="I314" s="238"/>
      <c r="J314" s="238"/>
      <c r="K314" s="238"/>
      <c r="L314" s="238"/>
      <c r="M314" s="238"/>
      <c r="N314" s="225"/>
      <c r="O314" s="225"/>
      <c r="P314" s="225"/>
      <c r="Q314" s="225"/>
      <c r="R314" s="225"/>
      <c r="S314" s="225"/>
      <c r="T314" s="226"/>
      <c r="U314" s="225"/>
      <c r="V314" s="215"/>
      <c r="W314" s="215"/>
      <c r="X314" s="215"/>
      <c r="Y314" s="215"/>
      <c r="Z314" s="215"/>
      <c r="AA314" s="215"/>
      <c r="AB314" s="215"/>
      <c r="AC314" s="215"/>
      <c r="AD314" s="215"/>
      <c r="AE314" s="215" t="s">
        <v>341</v>
      </c>
      <c r="AF314" s="215"/>
      <c r="AG314" s="215"/>
      <c r="AH314" s="215"/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18" t="str">
        <f>C314</f>
        <v>IZ4a - Obec</v>
      </c>
      <c r="BB314" s="215"/>
      <c r="BC314" s="215"/>
      <c r="BD314" s="215"/>
      <c r="BE314" s="215"/>
      <c r="BF314" s="215"/>
      <c r="BG314" s="215"/>
      <c r="BH314" s="215"/>
    </row>
    <row r="315" spans="1:60" outlineLevel="1" x14ac:dyDescent="0.2">
      <c r="A315" s="216"/>
      <c r="B315" s="223"/>
      <c r="C315" s="275" t="s">
        <v>568</v>
      </c>
      <c r="D315" s="231"/>
      <c r="E315" s="236"/>
      <c r="F315" s="240"/>
      <c r="G315" s="241"/>
      <c r="H315" s="238"/>
      <c r="I315" s="238"/>
      <c r="J315" s="238"/>
      <c r="K315" s="238"/>
      <c r="L315" s="238"/>
      <c r="M315" s="238"/>
      <c r="N315" s="225"/>
      <c r="O315" s="225"/>
      <c r="P315" s="225"/>
      <c r="Q315" s="225"/>
      <c r="R315" s="225"/>
      <c r="S315" s="225"/>
      <c r="T315" s="226"/>
      <c r="U315" s="225"/>
      <c r="V315" s="215"/>
      <c r="W315" s="215"/>
      <c r="X315" s="215"/>
      <c r="Y315" s="215"/>
      <c r="Z315" s="215"/>
      <c r="AA315" s="215"/>
      <c r="AB315" s="215"/>
      <c r="AC315" s="215"/>
      <c r="AD315" s="215"/>
      <c r="AE315" s="215" t="s">
        <v>341</v>
      </c>
      <c r="AF315" s="215"/>
      <c r="AG315" s="215"/>
      <c r="AH315" s="215"/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8" t="str">
        <f>C315</f>
        <v>IZ4b - Konec obce</v>
      </c>
      <c r="BB315" s="215"/>
      <c r="BC315" s="215"/>
      <c r="BD315" s="215"/>
      <c r="BE315" s="215"/>
      <c r="BF315" s="215"/>
      <c r="BG315" s="215"/>
      <c r="BH315" s="215"/>
    </row>
    <row r="316" spans="1:60" outlineLevel="1" x14ac:dyDescent="0.2">
      <c r="A316" s="216"/>
      <c r="B316" s="223"/>
      <c r="C316" s="271" t="s">
        <v>60</v>
      </c>
      <c r="D316" s="227"/>
      <c r="E316" s="233">
        <v>2</v>
      </c>
      <c r="F316" s="238"/>
      <c r="G316" s="238"/>
      <c r="H316" s="238"/>
      <c r="I316" s="238"/>
      <c r="J316" s="238"/>
      <c r="K316" s="238"/>
      <c r="L316" s="238"/>
      <c r="M316" s="238"/>
      <c r="N316" s="225"/>
      <c r="O316" s="225"/>
      <c r="P316" s="225"/>
      <c r="Q316" s="225"/>
      <c r="R316" s="225"/>
      <c r="S316" s="225"/>
      <c r="T316" s="226"/>
      <c r="U316" s="225"/>
      <c r="V316" s="215"/>
      <c r="W316" s="215"/>
      <c r="X316" s="215"/>
      <c r="Y316" s="215"/>
      <c r="Z316" s="215"/>
      <c r="AA316" s="215"/>
      <c r="AB316" s="215"/>
      <c r="AC316" s="215"/>
      <c r="AD316" s="215"/>
      <c r="AE316" s="215" t="s">
        <v>146</v>
      </c>
      <c r="AF316" s="215">
        <v>0</v>
      </c>
      <c r="AG316" s="215"/>
      <c r="AH316" s="215"/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outlineLevel="1" x14ac:dyDescent="0.2">
      <c r="A317" s="216">
        <v>172</v>
      </c>
      <c r="B317" s="223" t="s">
        <v>569</v>
      </c>
      <c r="C317" s="270" t="s">
        <v>570</v>
      </c>
      <c r="D317" s="225" t="s">
        <v>132</v>
      </c>
      <c r="E317" s="232">
        <v>1020</v>
      </c>
      <c r="F317" s="237"/>
      <c r="G317" s="238">
        <f>ROUND(E317*F317,2)</f>
        <v>0</v>
      </c>
      <c r="H317" s="237"/>
      <c r="I317" s="238">
        <f>ROUND(E317*H317,2)</f>
        <v>0</v>
      </c>
      <c r="J317" s="237"/>
      <c r="K317" s="238">
        <f>ROUND(E317*J317,2)</f>
        <v>0</v>
      </c>
      <c r="L317" s="238">
        <v>21</v>
      </c>
      <c r="M317" s="238">
        <f>G317*(1+L317/100)</f>
        <v>0</v>
      </c>
      <c r="N317" s="225">
        <v>0</v>
      </c>
      <c r="O317" s="225">
        <f>ROUND(E317*N317,5)</f>
        <v>0</v>
      </c>
      <c r="P317" s="225">
        <v>0</v>
      </c>
      <c r="Q317" s="225">
        <f>ROUND(E317*P317,5)</f>
        <v>0</v>
      </c>
      <c r="R317" s="225"/>
      <c r="S317" s="225"/>
      <c r="T317" s="226">
        <v>1.2E-2</v>
      </c>
      <c r="U317" s="225">
        <f>ROUND(E317*T317,2)</f>
        <v>12.24</v>
      </c>
      <c r="V317" s="215"/>
      <c r="W317" s="215"/>
      <c r="X317" s="215"/>
      <c r="Y317" s="215"/>
      <c r="Z317" s="215"/>
      <c r="AA317" s="215"/>
      <c r="AB317" s="215"/>
      <c r="AC317" s="215"/>
      <c r="AD317" s="215"/>
      <c r="AE317" s="215" t="s">
        <v>122</v>
      </c>
      <c r="AF317" s="215"/>
      <c r="AG317" s="215"/>
      <c r="AH317" s="215"/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1" x14ac:dyDescent="0.2">
      <c r="A318" s="216"/>
      <c r="B318" s="223"/>
      <c r="C318" s="271" t="s">
        <v>571</v>
      </c>
      <c r="D318" s="227"/>
      <c r="E318" s="233">
        <v>1020</v>
      </c>
      <c r="F318" s="238"/>
      <c r="G318" s="238"/>
      <c r="H318" s="238"/>
      <c r="I318" s="238"/>
      <c r="J318" s="238"/>
      <c r="K318" s="238"/>
      <c r="L318" s="238"/>
      <c r="M318" s="238"/>
      <c r="N318" s="225"/>
      <c r="O318" s="225"/>
      <c r="P318" s="225"/>
      <c r="Q318" s="225"/>
      <c r="R318" s="225"/>
      <c r="S318" s="225"/>
      <c r="T318" s="226"/>
      <c r="U318" s="225"/>
      <c r="V318" s="215"/>
      <c r="W318" s="215"/>
      <c r="X318" s="215"/>
      <c r="Y318" s="215"/>
      <c r="Z318" s="215"/>
      <c r="AA318" s="215"/>
      <c r="AB318" s="215"/>
      <c r="AC318" s="215"/>
      <c r="AD318" s="215"/>
      <c r="AE318" s="215" t="s">
        <v>146</v>
      </c>
      <c r="AF318" s="215">
        <v>0</v>
      </c>
      <c r="AG318" s="215"/>
      <c r="AH318" s="215"/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outlineLevel="1" x14ac:dyDescent="0.2">
      <c r="A319" s="216">
        <v>173</v>
      </c>
      <c r="B319" s="223" t="s">
        <v>572</v>
      </c>
      <c r="C319" s="270" t="s">
        <v>573</v>
      </c>
      <c r="D319" s="225" t="s">
        <v>132</v>
      </c>
      <c r="E319" s="232">
        <v>1020</v>
      </c>
      <c r="F319" s="237"/>
      <c r="G319" s="238">
        <f>ROUND(E319*F319,2)</f>
        <v>0</v>
      </c>
      <c r="H319" s="237"/>
      <c r="I319" s="238">
        <f>ROUND(E319*H319,2)</f>
        <v>0</v>
      </c>
      <c r="J319" s="237"/>
      <c r="K319" s="238">
        <f>ROUND(E319*J319,2)</f>
        <v>0</v>
      </c>
      <c r="L319" s="238">
        <v>21</v>
      </c>
      <c r="M319" s="238">
        <f>G319*(1+L319/100)</f>
        <v>0</v>
      </c>
      <c r="N319" s="225">
        <v>9.0000000000000006E-5</v>
      </c>
      <c r="O319" s="225">
        <f>ROUND(E319*N319,5)</f>
        <v>9.1800000000000007E-2</v>
      </c>
      <c r="P319" s="225">
        <v>0</v>
      </c>
      <c r="Q319" s="225">
        <f>ROUND(E319*P319,5)</f>
        <v>0</v>
      </c>
      <c r="R319" s="225"/>
      <c r="S319" s="225"/>
      <c r="T319" s="226">
        <v>2.1999999999999999E-2</v>
      </c>
      <c r="U319" s="225">
        <f>ROUND(E319*T319,2)</f>
        <v>22.44</v>
      </c>
      <c r="V319" s="215"/>
      <c r="W319" s="215"/>
      <c r="X319" s="215"/>
      <c r="Y319" s="215"/>
      <c r="Z319" s="215"/>
      <c r="AA319" s="215"/>
      <c r="AB319" s="215"/>
      <c r="AC319" s="215"/>
      <c r="AD319" s="215"/>
      <c r="AE319" s="215" t="s">
        <v>122</v>
      </c>
      <c r="AF319" s="215"/>
      <c r="AG319" s="215"/>
      <c r="AH319" s="215"/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 outlineLevel="1" x14ac:dyDescent="0.2">
      <c r="A320" s="216">
        <v>174</v>
      </c>
      <c r="B320" s="223" t="s">
        <v>574</v>
      </c>
      <c r="C320" s="270" t="s">
        <v>575</v>
      </c>
      <c r="D320" s="225" t="s">
        <v>307</v>
      </c>
      <c r="E320" s="232">
        <v>70</v>
      </c>
      <c r="F320" s="237"/>
      <c r="G320" s="238">
        <f>ROUND(E320*F320,2)</f>
        <v>0</v>
      </c>
      <c r="H320" s="237"/>
      <c r="I320" s="238">
        <f>ROUND(E320*H320,2)</f>
        <v>0</v>
      </c>
      <c r="J320" s="237"/>
      <c r="K320" s="238">
        <f>ROUND(E320*J320,2)</f>
        <v>0</v>
      </c>
      <c r="L320" s="238">
        <v>21</v>
      </c>
      <c r="M320" s="238">
        <f>G320*(1+L320/100)</f>
        <v>0</v>
      </c>
      <c r="N320" s="225">
        <v>6.6000000000000003E-2</v>
      </c>
      <c r="O320" s="225">
        <f>ROUND(E320*N320,5)</f>
        <v>4.62</v>
      </c>
      <c r="P320" s="225">
        <v>0</v>
      </c>
      <c r="Q320" s="225">
        <f>ROUND(E320*P320,5)</f>
        <v>0</v>
      </c>
      <c r="R320" s="225"/>
      <c r="S320" s="225"/>
      <c r="T320" s="226">
        <v>0.17</v>
      </c>
      <c r="U320" s="225">
        <f>ROUND(E320*T320,2)</f>
        <v>11.9</v>
      </c>
      <c r="V320" s="215"/>
      <c r="W320" s="215"/>
      <c r="X320" s="215"/>
      <c r="Y320" s="215"/>
      <c r="Z320" s="215"/>
      <c r="AA320" s="215"/>
      <c r="AB320" s="215"/>
      <c r="AC320" s="215"/>
      <c r="AD320" s="215"/>
      <c r="AE320" s="215" t="s">
        <v>122</v>
      </c>
      <c r="AF320" s="215"/>
      <c r="AG320" s="215"/>
      <c r="AH320" s="215"/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outlineLevel="1" x14ac:dyDescent="0.2">
      <c r="A321" s="216">
        <v>175</v>
      </c>
      <c r="B321" s="223" t="s">
        <v>576</v>
      </c>
      <c r="C321" s="270" t="s">
        <v>577</v>
      </c>
      <c r="D321" s="225" t="s">
        <v>307</v>
      </c>
      <c r="E321" s="232">
        <v>2100</v>
      </c>
      <c r="F321" s="237"/>
      <c r="G321" s="238">
        <f>ROUND(E321*F321,2)</f>
        <v>0</v>
      </c>
      <c r="H321" s="237"/>
      <c r="I321" s="238">
        <f>ROUND(E321*H321,2)</f>
        <v>0</v>
      </c>
      <c r="J321" s="237"/>
      <c r="K321" s="238">
        <f>ROUND(E321*J321,2)</f>
        <v>0</v>
      </c>
      <c r="L321" s="238">
        <v>21</v>
      </c>
      <c r="M321" s="238">
        <f>G321*(1+L321/100)</f>
        <v>0</v>
      </c>
      <c r="N321" s="225">
        <v>0</v>
      </c>
      <c r="O321" s="225">
        <f>ROUND(E321*N321,5)</f>
        <v>0</v>
      </c>
      <c r="P321" s="225">
        <v>0</v>
      </c>
      <c r="Q321" s="225">
        <f>ROUND(E321*P321,5)</f>
        <v>0</v>
      </c>
      <c r="R321" s="225"/>
      <c r="S321" s="225"/>
      <c r="T321" s="226">
        <v>0</v>
      </c>
      <c r="U321" s="225">
        <f>ROUND(E321*T321,2)</f>
        <v>0</v>
      </c>
      <c r="V321" s="215"/>
      <c r="W321" s="215"/>
      <c r="X321" s="215"/>
      <c r="Y321" s="215"/>
      <c r="Z321" s="215"/>
      <c r="AA321" s="215"/>
      <c r="AB321" s="215"/>
      <c r="AC321" s="215"/>
      <c r="AD321" s="215"/>
      <c r="AE321" s="215" t="s">
        <v>122</v>
      </c>
      <c r="AF321" s="215"/>
      <c r="AG321" s="215"/>
      <c r="AH321" s="215"/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outlineLevel="1" x14ac:dyDescent="0.2">
      <c r="A322" s="216"/>
      <c r="B322" s="223"/>
      <c r="C322" s="271" t="s">
        <v>578</v>
      </c>
      <c r="D322" s="227"/>
      <c r="E322" s="233">
        <v>1200</v>
      </c>
      <c r="F322" s="238"/>
      <c r="G322" s="238"/>
      <c r="H322" s="238"/>
      <c r="I322" s="238"/>
      <c r="J322" s="238"/>
      <c r="K322" s="238"/>
      <c r="L322" s="238"/>
      <c r="M322" s="238"/>
      <c r="N322" s="225"/>
      <c r="O322" s="225"/>
      <c r="P322" s="225"/>
      <c r="Q322" s="225"/>
      <c r="R322" s="225"/>
      <c r="S322" s="225"/>
      <c r="T322" s="226"/>
      <c r="U322" s="225"/>
      <c r="V322" s="215"/>
      <c r="W322" s="215"/>
      <c r="X322" s="215"/>
      <c r="Y322" s="215"/>
      <c r="Z322" s="215"/>
      <c r="AA322" s="215"/>
      <c r="AB322" s="215"/>
      <c r="AC322" s="215"/>
      <c r="AD322" s="215"/>
      <c r="AE322" s="215" t="s">
        <v>146</v>
      </c>
      <c r="AF322" s="215">
        <v>0</v>
      </c>
      <c r="AG322" s="215"/>
      <c r="AH322" s="215"/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outlineLevel="1" x14ac:dyDescent="0.2">
      <c r="A323" s="216"/>
      <c r="B323" s="223"/>
      <c r="C323" s="271" t="s">
        <v>579</v>
      </c>
      <c r="D323" s="227"/>
      <c r="E323" s="233">
        <v>900</v>
      </c>
      <c r="F323" s="238"/>
      <c r="G323" s="238"/>
      <c r="H323" s="238"/>
      <c r="I323" s="238"/>
      <c r="J323" s="238"/>
      <c r="K323" s="238"/>
      <c r="L323" s="238"/>
      <c r="M323" s="238"/>
      <c r="N323" s="225"/>
      <c r="O323" s="225"/>
      <c r="P323" s="225"/>
      <c r="Q323" s="225"/>
      <c r="R323" s="225"/>
      <c r="S323" s="225"/>
      <c r="T323" s="226"/>
      <c r="U323" s="225"/>
      <c r="V323" s="215"/>
      <c r="W323" s="215"/>
      <c r="X323" s="215"/>
      <c r="Y323" s="215"/>
      <c r="Z323" s="215"/>
      <c r="AA323" s="215"/>
      <c r="AB323" s="215"/>
      <c r="AC323" s="215"/>
      <c r="AD323" s="215"/>
      <c r="AE323" s="215" t="s">
        <v>146</v>
      </c>
      <c r="AF323" s="215">
        <v>0</v>
      </c>
      <c r="AG323" s="215"/>
      <c r="AH323" s="215"/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outlineLevel="1" x14ac:dyDescent="0.2">
      <c r="A324" s="216">
        <v>176</v>
      </c>
      <c r="B324" s="223" t="s">
        <v>580</v>
      </c>
      <c r="C324" s="270" t="s">
        <v>581</v>
      </c>
      <c r="D324" s="225" t="s">
        <v>307</v>
      </c>
      <c r="E324" s="232">
        <v>70</v>
      </c>
      <c r="F324" s="237"/>
      <c r="G324" s="238">
        <f>ROUND(E324*F324,2)</f>
        <v>0</v>
      </c>
      <c r="H324" s="237"/>
      <c r="I324" s="238">
        <f>ROUND(E324*H324,2)</f>
        <v>0</v>
      </c>
      <c r="J324" s="237"/>
      <c r="K324" s="238">
        <f>ROUND(E324*J324,2)</f>
        <v>0</v>
      </c>
      <c r="L324" s="238">
        <v>21</v>
      </c>
      <c r="M324" s="238">
        <f>G324*(1+L324/100)</f>
        <v>0</v>
      </c>
      <c r="N324" s="225">
        <v>6.7000000000000004E-2</v>
      </c>
      <c r="O324" s="225">
        <f>ROUND(E324*N324,5)</f>
        <v>4.6900000000000004</v>
      </c>
      <c r="P324" s="225">
        <v>6.6000000000000003E-2</v>
      </c>
      <c r="Q324" s="225">
        <f>ROUND(E324*P324,5)</f>
        <v>4.62</v>
      </c>
      <c r="R324" s="225"/>
      <c r="S324" s="225"/>
      <c r="T324" s="226">
        <v>0.1105</v>
      </c>
      <c r="U324" s="225">
        <f>ROUND(E324*T324,2)</f>
        <v>7.74</v>
      </c>
      <c r="V324" s="215"/>
      <c r="W324" s="215"/>
      <c r="X324" s="215"/>
      <c r="Y324" s="215"/>
      <c r="Z324" s="215"/>
      <c r="AA324" s="215"/>
      <c r="AB324" s="215"/>
      <c r="AC324" s="215"/>
      <c r="AD324" s="215"/>
      <c r="AE324" s="215" t="s">
        <v>122</v>
      </c>
      <c r="AF324" s="215"/>
      <c r="AG324" s="215"/>
      <c r="AH324" s="215"/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x14ac:dyDescent="0.2">
      <c r="A325" s="217" t="s">
        <v>117</v>
      </c>
      <c r="B325" s="224" t="s">
        <v>72</v>
      </c>
      <c r="C325" s="274" t="s">
        <v>73</v>
      </c>
      <c r="D325" s="229"/>
      <c r="E325" s="235"/>
      <c r="F325" s="239"/>
      <c r="G325" s="239">
        <f>SUMIF(AE326:AE329,"&lt;&gt;NOR",G326:G329)</f>
        <v>0</v>
      </c>
      <c r="H325" s="239"/>
      <c r="I325" s="239">
        <f>SUM(I326:I329)</f>
        <v>0</v>
      </c>
      <c r="J325" s="239"/>
      <c r="K325" s="239">
        <f>SUM(K326:K329)</f>
        <v>0</v>
      </c>
      <c r="L325" s="239"/>
      <c r="M325" s="239">
        <f>SUM(M326:M329)</f>
        <v>0</v>
      </c>
      <c r="N325" s="229"/>
      <c r="O325" s="229">
        <f>SUM(O326:O329)</f>
        <v>11.76139</v>
      </c>
      <c r="P325" s="229"/>
      <c r="Q325" s="229">
        <f>SUM(Q326:Q329)</f>
        <v>0</v>
      </c>
      <c r="R325" s="229"/>
      <c r="S325" s="229"/>
      <c r="T325" s="230"/>
      <c r="U325" s="229">
        <f>SUM(U326:U329)</f>
        <v>185.51</v>
      </c>
      <c r="AE325" t="s">
        <v>118</v>
      </c>
    </row>
    <row r="326" spans="1:60" outlineLevel="1" x14ac:dyDescent="0.2">
      <c r="A326" s="216">
        <v>177</v>
      </c>
      <c r="B326" s="223" t="s">
        <v>582</v>
      </c>
      <c r="C326" s="270" t="s">
        <v>583</v>
      </c>
      <c r="D326" s="225" t="s">
        <v>132</v>
      </c>
      <c r="E326" s="232">
        <v>37.29</v>
      </c>
      <c r="F326" s="237"/>
      <c r="G326" s="238">
        <f>ROUND(E326*F326,2)</f>
        <v>0</v>
      </c>
      <c r="H326" s="237"/>
      <c r="I326" s="238">
        <f>ROUND(E326*H326,2)</f>
        <v>0</v>
      </c>
      <c r="J326" s="237"/>
      <c r="K326" s="238">
        <f>ROUND(E326*J326,2)</f>
        <v>0</v>
      </c>
      <c r="L326" s="238">
        <v>21</v>
      </c>
      <c r="M326" s="238">
        <f>G326*(1+L326/100)</f>
        <v>0</v>
      </c>
      <c r="N326" s="225">
        <v>0.18207000000000001</v>
      </c>
      <c r="O326" s="225">
        <f>ROUND(E326*N326,5)</f>
        <v>6.78939</v>
      </c>
      <c r="P326" s="225">
        <v>0</v>
      </c>
      <c r="Q326" s="225">
        <f>ROUND(E326*P326,5)</f>
        <v>0</v>
      </c>
      <c r="R326" s="225"/>
      <c r="S326" s="225"/>
      <c r="T326" s="226">
        <v>0.248</v>
      </c>
      <c r="U326" s="225">
        <f>ROUND(E326*T326,2)</f>
        <v>9.25</v>
      </c>
      <c r="V326" s="215"/>
      <c r="W326" s="215"/>
      <c r="X326" s="215"/>
      <c r="Y326" s="215"/>
      <c r="Z326" s="215"/>
      <c r="AA326" s="215"/>
      <c r="AB326" s="215"/>
      <c r="AC326" s="215"/>
      <c r="AD326" s="215"/>
      <c r="AE326" s="215" t="s">
        <v>122</v>
      </c>
      <c r="AF326" s="215"/>
      <c r="AG326" s="215"/>
      <c r="AH326" s="215"/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outlineLevel="1" x14ac:dyDescent="0.2">
      <c r="A327" s="216">
        <v>178</v>
      </c>
      <c r="B327" s="223" t="s">
        <v>584</v>
      </c>
      <c r="C327" s="270" t="s">
        <v>585</v>
      </c>
      <c r="D327" s="225" t="s">
        <v>307</v>
      </c>
      <c r="E327" s="232">
        <v>113</v>
      </c>
      <c r="F327" s="237"/>
      <c r="G327" s="238">
        <f>ROUND(E327*F327,2)</f>
        <v>0</v>
      </c>
      <c r="H327" s="237"/>
      <c r="I327" s="238">
        <f>ROUND(E327*H327,2)</f>
        <v>0</v>
      </c>
      <c r="J327" s="237"/>
      <c r="K327" s="238">
        <f>ROUND(E327*J327,2)</f>
        <v>0</v>
      </c>
      <c r="L327" s="238">
        <v>21</v>
      </c>
      <c r="M327" s="238">
        <f>G327*(1+L327/100)</f>
        <v>0</v>
      </c>
      <c r="N327" s="225">
        <v>4.3999999999999997E-2</v>
      </c>
      <c r="O327" s="225">
        <f>ROUND(E327*N327,5)</f>
        <v>4.9720000000000004</v>
      </c>
      <c r="P327" s="225">
        <v>0</v>
      </c>
      <c r="Q327" s="225">
        <f>ROUND(E327*P327,5)</f>
        <v>0</v>
      </c>
      <c r="R327" s="225"/>
      <c r="S327" s="225"/>
      <c r="T327" s="226">
        <v>0</v>
      </c>
      <c r="U327" s="225">
        <f>ROUND(E327*T327,2)</f>
        <v>0</v>
      </c>
      <c r="V327" s="215"/>
      <c r="W327" s="215"/>
      <c r="X327" s="215"/>
      <c r="Y327" s="215"/>
      <c r="Z327" s="215"/>
      <c r="AA327" s="215"/>
      <c r="AB327" s="215"/>
      <c r="AC327" s="215"/>
      <c r="AD327" s="215"/>
      <c r="AE327" s="215" t="s">
        <v>144</v>
      </c>
      <c r="AF327" s="215"/>
      <c r="AG327" s="215"/>
      <c r="AH327" s="215"/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outlineLevel="1" x14ac:dyDescent="0.2">
      <c r="A328" s="216"/>
      <c r="B328" s="223"/>
      <c r="C328" s="271" t="s">
        <v>586</v>
      </c>
      <c r="D328" s="227"/>
      <c r="E328" s="233">
        <v>113</v>
      </c>
      <c r="F328" s="238"/>
      <c r="G328" s="238"/>
      <c r="H328" s="238"/>
      <c r="I328" s="238"/>
      <c r="J328" s="238"/>
      <c r="K328" s="238"/>
      <c r="L328" s="238"/>
      <c r="M328" s="238"/>
      <c r="N328" s="225"/>
      <c r="O328" s="225"/>
      <c r="P328" s="225"/>
      <c r="Q328" s="225"/>
      <c r="R328" s="225"/>
      <c r="S328" s="225"/>
      <c r="T328" s="226"/>
      <c r="U328" s="225"/>
      <c r="V328" s="215"/>
      <c r="W328" s="215"/>
      <c r="X328" s="215"/>
      <c r="Y328" s="215"/>
      <c r="Z328" s="215"/>
      <c r="AA328" s="215"/>
      <c r="AB328" s="215"/>
      <c r="AC328" s="215"/>
      <c r="AD328" s="215"/>
      <c r="AE328" s="215" t="s">
        <v>146</v>
      </c>
      <c r="AF328" s="215">
        <v>0</v>
      </c>
      <c r="AG328" s="215"/>
      <c r="AH328" s="215"/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outlineLevel="1" x14ac:dyDescent="0.2">
      <c r="A329" s="216">
        <v>179</v>
      </c>
      <c r="B329" s="223" t="s">
        <v>587</v>
      </c>
      <c r="C329" s="270" t="s">
        <v>588</v>
      </c>
      <c r="D329" s="225" t="s">
        <v>132</v>
      </c>
      <c r="E329" s="232">
        <v>140</v>
      </c>
      <c r="F329" s="237"/>
      <c r="G329" s="238">
        <f>ROUND(E329*F329,2)</f>
        <v>0</v>
      </c>
      <c r="H329" s="237"/>
      <c r="I329" s="238">
        <f>ROUND(E329*H329,2)</f>
        <v>0</v>
      </c>
      <c r="J329" s="237"/>
      <c r="K329" s="238">
        <f>ROUND(E329*J329,2)</f>
        <v>0</v>
      </c>
      <c r="L329" s="238">
        <v>21</v>
      </c>
      <c r="M329" s="238">
        <f>G329*(1+L329/100)</f>
        <v>0</v>
      </c>
      <c r="N329" s="225">
        <v>0</v>
      </c>
      <c r="O329" s="225">
        <f>ROUND(E329*N329,5)</f>
        <v>0</v>
      </c>
      <c r="P329" s="225">
        <v>0</v>
      </c>
      <c r="Q329" s="225">
        <f>ROUND(E329*P329,5)</f>
        <v>0</v>
      </c>
      <c r="R329" s="225"/>
      <c r="S329" s="225"/>
      <c r="T329" s="226">
        <v>1.2589999999999999</v>
      </c>
      <c r="U329" s="225">
        <f>ROUND(E329*T329,2)</f>
        <v>176.26</v>
      </c>
      <c r="V329" s="215"/>
      <c r="W329" s="215"/>
      <c r="X329" s="215"/>
      <c r="Y329" s="215"/>
      <c r="Z329" s="215"/>
      <c r="AA329" s="215"/>
      <c r="AB329" s="215"/>
      <c r="AC329" s="215"/>
      <c r="AD329" s="215"/>
      <c r="AE329" s="215" t="s">
        <v>122</v>
      </c>
      <c r="AF329" s="215"/>
      <c r="AG329" s="215"/>
      <c r="AH329" s="215"/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x14ac:dyDescent="0.2">
      <c r="A330" s="217" t="s">
        <v>117</v>
      </c>
      <c r="B330" s="224" t="s">
        <v>74</v>
      </c>
      <c r="C330" s="274" t="s">
        <v>75</v>
      </c>
      <c r="D330" s="229"/>
      <c r="E330" s="235"/>
      <c r="F330" s="239"/>
      <c r="G330" s="239">
        <f>SUMIF(AE331:AE340,"&lt;&gt;NOR",G331:G340)</f>
        <v>0</v>
      </c>
      <c r="H330" s="239"/>
      <c r="I330" s="239">
        <f>SUM(I331:I340)</f>
        <v>0</v>
      </c>
      <c r="J330" s="239"/>
      <c r="K330" s="239">
        <f>SUM(K331:K340)</f>
        <v>0</v>
      </c>
      <c r="L330" s="239"/>
      <c r="M330" s="239">
        <f>SUM(M331:M340)</f>
        <v>0</v>
      </c>
      <c r="N330" s="229"/>
      <c r="O330" s="229">
        <f>SUM(O331:O340)</f>
        <v>0</v>
      </c>
      <c r="P330" s="229"/>
      <c r="Q330" s="229">
        <f>SUM(Q331:Q340)</f>
        <v>7.5592699999999997</v>
      </c>
      <c r="R330" s="229"/>
      <c r="S330" s="229"/>
      <c r="T330" s="230"/>
      <c r="U330" s="229">
        <f>SUM(U331:U340)</f>
        <v>61.730000000000004</v>
      </c>
      <c r="AE330" t="s">
        <v>118</v>
      </c>
    </row>
    <row r="331" spans="1:60" outlineLevel="1" x14ac:dyDescent="0.2">
      <c r="A331" s="216">
        <v>180</v>
      </c>
      <c r="B331" s="223" t="s">
        <v>589</v>
      </c>
      <c r="C331" s="270" t="s">
        <v>590</v>
      </c>
      <c r="D331" s="225" t="s">
        <v>132</v>
      </c>
      <c r="E331" s="232">
        <v>135.8793</v>
      </c>
      <c r="F331" s="237"/>
      <c r="G331" s="238">
        <f>ROUND(E331*F331,2)</f>
        <v>0</v>
      </c>
      <c r="H331" s="237"/>
      <c r="I331" s="238">
        <f>ROUND(E331*H331,2)</f>
        <v>0</v>
      </c>
      <c r="J331" s="237"/>
      <c r="K331" s="238">
        <f>ROUND(E331*J331,2)</f>
        <v>0</v>
      </c>
      <c r="L331" s="238">
        <v>21</v>
      </c>
      <c r="M331" s="238">
        <f>G331*(1+L331/100)</f>
        <v>0</v>
      </c>
      <c r="N331" s="225">
        <v>0</v>
      </c>
      <c r="O331" s="225">
        <f>ROUND(E331*N331,5)</f>
        <v>0</v>
      </c>
      <c r="P331" s="225">
        <v>3.5000000000000003E-2</v>
      </c>
      <c r="Q331" s="225">
        <f>ROUND(E331*P331,5)</f>
        <v>4.7557799999999997</v>
      </c>
      <c r="R331" s="225"/>
      <c r="S331" s="225"/>
      <c r="T331" s="226">
        <v>0.36</v>
      </c>
      <c r="U331" s="225">
        <f>ROUND(E331*T331,2)</f>
        <v>48.92</v>
      </c>
      <c r="V331" s="215"/>
      <c r="W331" s="215"/>
      <c r="X331" s="215"/>
      <c r="Y331" s="215"/>
      <c r="Z331" s="215"/>
      <c r="AA331" s="215"/>
      <c r="AB331" s="215"/>
      <c r="AC331" s="215"/>
      <c r="AD331" s="215"/>
      <c r="AE331" s="215" t="s">
        <v>122</v>
      </c>
      <c r="AF331" s="215"/>
      <c r="AG331" s="215"/>
      <c r="AH331" s="215"/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15"/>
      <c r="BB331" s="215"/>
      <c r="BC331" s="215"/>
      <c r="BD331" s="215"/>
      <c r="BE331" s="215"/>
      <c r="BF331" s="215"/>
      <c r="BG331" s="215"/>
      <c r="BH331" s="215"/>
    </row>
    <row r="332" spans="1:60" outlineLevel="1" x14ac:dyDescent="0.2">
      <c r="A332" s="216"/>
      <c r="B332" s="223"/>
      <c r="C332" s="271" t="s">
        <v>591</v>
      </c>
      <c r="D332" s="227"/>
      <c r="E332" s="233">
        <v>40.561900000000001</v>
      </c>
      <c r="F332" s="238"/>
      <c r="G332" s="238"/>
      <c r="H332" s="238"/>
      <c r="I332" s="238"/>
      <c r="J332" s="238"/>
      <c r="K332" s="238"/>
      <c r="L332" s="238"/>
      <c r="M332" s="238"/>
      <c r="N332" s="225"/>
      <c r="O332" s="225"/>
      <c r="P332" s="225"/>
      <c r="Q332" s="225"/>
      <c r="R332" s="225"/>
      <c r="S332" s="225"/>
      <c r="T332" s="226"/>
      <c r="U332" s="225"/>
      <c r="V332" s="215"/>
      <c r="W332" s="215"/>
      <c r="X332" s="215"/>
      <c r="Y332" s="215"/>
      <c r="Z332" s="215"/>
      <c r="AA332" s="215"/>
      <c r="AB332" s="215"/>
      <c r="AC332" s="215"/>
      <c r="AD332" s="215"/>
      <c r="AE332" s="215" t="s">
        <v>146</v>
      </c>
      <c r="AF332" s="215">
        <v>0</v>
      </c>
      <c r="AG332" s="215"/>
      <c r="AH332" s="215"/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outlineLevel="1" x14ac:dyDescent="0.2">
      <c r="A333" s="216"/>
      <c r="B333" s="223"/>
      <c r="C333" s="271" t="s">
        <v>592</v>
      </c>
      <c r="D333" s="227"/>
      <c r="E333" s="233">
        <v>95.317400000000006</v>
      </c>
      <c r="F333" s="238"/>
      <c r="G333" s="238"/>
      <c r="H333" s="238"/>
      <c r="I333" s="238"/>
      <c r="J333" s="238"/>
      <c r="K333" s="238"/>
      <c r="L333" s="238"/>
      <c r="M333" s="238"/>
      <c r="N333" s="225"/>
      <c r="O333" s="225"/>
      <c r="P333" s="225"/>
      <c r="Q333" s="225"/>
      <c r="R333" s="225"/>
      <c r="S333" s="225"/>
      <c r="T333" s="226"/>
      <c r="U333" s="225"/>
      <c r="V333" s="215"/>
      <c r="W333" s="215"/>
      <c r="X333" s="215"/>
      <c r="Y333" s="215"/>
      <c r="Z333" s="215"/>
      <c r="AA333" s="215"/>
      <c r="AB333" s="215"/>
      <c r="AC333" s="215"/>
      <c r="AD333" s="215"/>
      <c r="AE333" s="215" t="s">
        <v>146</v>
      </c>
      <c r="AF333" s="215">
        <v>0</v>
      </c>
      <c r="AG333" s="215"/>
      <c r="AH333" s="215"/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15"/>
      <c r="BB333" s="215"/>
      <c r="BC333" s="215"/>
      <c r="BD333" s="215"/>
      <c r="BE333" s="215"/>
      <c r="BF333" s="215"/>
      <c r="BG333" s="215"/>
      <c r="BH333" s="215"/>
    </row>
    <row r="334" spans="1:60" outlineLevel="1" x14ac:dyDescent="0.2">
      <c r="A334" s="216">
        <v>181</v>
      </c>
      <c r="B334" s="223" t="s">
        <v>593</v>
      </c>
      <c r="C334" s="270" t="s">
        <v>594</v>
      </c>
      <c r="D334" s="225" t="s">
        <v>307</v>
      </c>
      <c r="E334" s="232">
        <v>2</v>
      </c>
      <c r="F334" s="237"/>
      <c r="G334" s="238">
        <f>ROUND(E334*F334,2)</f>
        <v>0</v>
      </c>
      <c r="H334" s="237"/>
      <c r="I334" s="238">
        <f>ROUND(E334*H334,2)</f>
        <v>0</v>
      </c>
      <c r="J334" s="237"/>
      <c r="K334" s="238">
        <f>ROUND(E334*J334,2)</f>
        <v>0</v>
      </c>
      <c r="L334" s="238">
        <v>21</v>
      </c>
      <c r="M334" s="238">
        <f>G334*(1+L334/100)</f>
        <v>0</v>
      </c>
      <c r="N334" s="225">
        <v>0</v>
      </c>
      <c r="O334" s="225">
        <f>ROUND(E334*N334,5)</f>
        <v>0</v>
      </c>
      <c r="P334" s="225">
        <v>0</v>
      </c>
      <c r="Q334" s="225">
        <f>ROUND(E334*P334,5)</f>
        <v>0</v>
      </c>
      <c r="R334" s="225"/>
      <c r="S334" s="225"/>
      <c r="T334" s="226">
        <v>0.25</v>
      </c>
      <c r="U334" s="225">
        <f>ROUND(E334*T334,2)</f>
        <v>0.5</v>
      </c>
      <c r="V334" s="215"/>
      <c r="W334" s="215"/>
      <c r="X334" s="215"/>
      <c r="Y334" s="215"/>
      <c r="Z334" s="215"/>
      <c r="AA334" s="215"/>
      <c r="AB334" s="215"/>
      <c r="AC334" s="215"/>
      <c r="AD334" s="215"/>
      <c r="AE334" s="215" t="s">
        <v>122</v>
      </c>
      <c r="AF334" s="215"/>
      <c r="AG334" s="215"/>
      <c r="AH334" s="215"/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outlineLevel="1" x14ac:dyDescent="0.2">
      <c r="A335" s="216">
        <v>182</v>
      </c>
      <c r="B335" s="223" t="s">
        <v>595</v>
      </c>
      <c r="C335" s="270" t="s">
        <v>596</v>
      </c>
      <c r="D335" s="225" t="s">
        <v>307</v>
      </c>
      <c r="E335" s="232">
        <v>2</v>
      </c>
      <c r="F335" s="237"/>
      <c r="G335" s="238">
        <f>ROUND(E335*F335,2)</f>
        <v>0</v>
      </c>
      <c r="H335" s="237"/>
      <c r="I335" s="238">
        <f>ROUND(E335*H335,2)</f>
        <v>0</v>
      </c>
      <c r="J335" s="237"/>
      <c r="K335" s="238">
        <f>ROUND(E335*J335,2)</f>
        <v>0</v>
      </c>
      <c r="L335" s="238">
        <v>21</v>
      </c>
      <c r="M335" s="238">
        <f>G335*(1+L335/100)</f>
        <v>0</v>
      </c>
      <c r="N335" s="225">
        <v>0</v>
      </c>
      <c r="O335" s="225">
        <f>ROUND(E335*N335,5)</f>
        <v>0</v>
      </c>
      <c r="P335" s="225">
        <v>4.0000000000000001E-3</v>
      </c>
      <c r="Q335" s="225">
        <f>ROUND(E335*P335,5)</f>
        <v>8.0000000000000002E-3</v>
      </c>
      <c r="R335" s="225"/>
      <c r="S335" s="225"/>
      <c r="T335" s="226">
        <v>0.17399999999999999</v>
      </c>
      <c r="U335" s="225">
        <f>ROUND(E335*T335,2)</f>
        <v>0.35</v>
      </c>
      <c r="V335" s="215"/>
      <c r="W335" s="215"/>
      <c r="X335" s="215"/>
      <c r="Y335" s="215"/>
      <c r="Z335" s="215"/>
      <c r="AA335" s="215"/>
      <c r="AB335" s="215"/>
      <c r="AC335" s="215"/>
      <c r="AD335" s="215"/>
      <c r="AE335" s="215" t="s">
        <v>122</v>
      </c>
      <c r="AF335" s="215"/>
      <c r="AG335" s="215"/>
      <c r="AH335" s="215"/>
      <c r="AI335" s="215"/>
      <c r="AJ335" s="215"/>
      <c r="AK335" s="215"/>
      <c r="AL335" s="215"/>
      <c r="AM335" s="215"/>
      <c r="AN335" s="215"/>
      <c r="AO335" s="215"/>
      <c r="AP335" s="215"/>
      <c r="AQ335" s="215"/>
      <c r="AR335" s="215"/>
      <c r="AS335" s="215"/>
      <c r="AT335" s="215"/>
      <c r="AU335" s="215"/>
      <c r="AV335" s="215"/>
      <c r="AW335" s="215"/>
      <c r="AX335" s="215"/>
      <c r="AY335" s="215"/>
      <c r="AZ335" s="215"/>
      <c r="BA335" s="215"/>
      <c r="BB335" s="215"/>
      <c r="BC335" s="215"/>
      <c r="BD335" s="215"/>
      <c r="BE335" s="215"/>
      <c r="BF335" s="215"/>
      <c r="BG335" s="215"/>
      <c r="BH335" s="215"/>
    </row>
    <row r="336" spans="1:60" outlineLevel="1" x14ac:dyDescent="0.2">
      <c r="A336" s="216">
        <v>183</v>
      </c>
      <c r="B336" s="223" t="s">
        <v>597</v>
      </c>
      <c r="C336" s="270" t="s">
        <v>598</v>
      </c>
      <c r="D336" s="225" t="s">
        <v>132</v>
      </c>
      <c r="E336" s="232">
        <v>2</v>
      </c>
      <c r="F336" s="237"/>
      <c r="G336" s="238">
        <f>ROUND(E336*F336,2)</f>
        <v>0</v>
      </c>
      <c r="H336" s="237"/>
      <c r="I336" s="238">
        <f>ROUND(E336*H336,2)</f>
        <v>0</v>
      </c>
      <c r="J336" s="237"/>
      <c r="K336" s="238">
        <f>ROUND(E336*J336,2)</f>
        <v>0</v>
      </c>
      <c r="L336" s="238">
        <v>21</v>
      </c>
      <c r="M336" s="238">
        <f>G336*(1+L336/100)</f>
        <v>0</v>
      </c>
      <c r="N336" s="225">
        <v>0</v>
      </c>
      <c r="O336" s="225">
        <f>ROUND(E336*N336,5)</f>
        <v>0</v>
      </c>
      <c r="P336" s="225">
        <v>0.112</v>
      </c>
      <c r="Q336" s="225">
        <f>ROUND(E336*P336,5)</f>
        <v>0.224</v>
      </c>
      <c r="R336" s="225"/>
      <c r="S336" s="225"/>
      <c r="T336" s="226">
        <v>0.28499999999999998</v>
      </c>
      <c r="U336" s="225">
        <f>ROUND(E336*T336,2)</f>
        <v>0.56999999999999995</v>
      </c>
      <c r="V336" s="215"/>
      <c r="W336" s="215"/>
      <c r="X336" s="215"/>
      <c r="Y336" s="215"/>
      <c r="Z336" s="215"/>
      <c r="AA336" s="215"/>
      <c r="AB336" s="215"/>
      <c r="AC336" s="215"/>
      <c r="AD336" s="215"/>
      <c r="AE336" s="215" t="s">
        <v>122</v>
      </c>
      <c r="AF336" s="215"/>
      <c r="AG336" s="215"/>
      <c r="AH336" s="215"/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15"/>
      <c r="BB336" s="215"/>
      <c r="BC336" s="215"/>
      <c r="BD336" s="215"/>
      <c r="BE336" s="215"/>
      <c r="BF336" s="215"/>
      <c r="BG336" s="215"/>
      <c r="BH336" s="215"/>
    </row>
    <row r="337" spans="1:60" outlineLevel="1" x14ac:dyDescent="0.2">
      <c r="A337" s="216">
        <v>184</v>
      </c>
      <c r="B337" s="223" t="s">
        <v>599</v>
      </c>
      <c r="C337" s="270" t="s">
        <v>600</v>
      </c>
      <c r="D337" s="225" t="s">
        <v>132</v>
      </c>
      <c r="E337" s="232">
        <v>2</v>
      </c>
      <c r="F337" s="237"/>
      <c r="G337" s="238">
        <f>ROUND(E337*F337,2)</f>
        <v>0</v>
      </c>
      <c r="H337" s="237"/>
      <c r="I337" s="238">
        <f>ROUND(E337*H337,2)</f>
        <v>0</v>
      </c>
      <c r="J337" s="237"/>
      <c r="K337" s="238">
        <f>ROUND(E337*J337,2)</f>
        <v>0</v>
      </c>
      <c r="L337" s="238">
        <v>21</v>
      </c>
      <c r="M337" s="238">
        <f>G337*(1+L337/100)</f>
        <v>0</v>
      </c>
      <c r="N337" s="225">
        <v>0</v>
      </c>
      <c r="O337" s="225">
        <f>ROUND(E337*N337,5)</f>
        <v>0</v>
      </c>
      <c r="P337" s="225">
        <v>7.0000000000000007E-2</v>
      </c>
      <c r="Q337" s="225">
        <f>ROUND(E337*P337,5)</f>
        <v>0.14000000000000001</v>
      </c>
      <c r="R337" s="225"/>
      <c r="S337" s="225"/>
      <c r="T337" s="226">
        <v>0.64</v>
      </c>
      <c r="U337" s="225">
        <f>ROUND(E337*T337,2)</f>
        <v>1.28</v>
      </c>
      <c r="V337" s="215"/>
      <c r="W337" s="215"/>
      <c r="X337" s="215"/>
      <c r="Y337" s="215"/>
      <c r="Z337" s="215"/>
      <c r="AA337" s="215"/>
      <c r="AB337" s="215"/>
      <c r="AC337" s="215"/>
      <c r="AD337" s="215"/>
      <c r="AE337" s="215" t="s">
        <v>122</v>
      </c>
      <c r="AF337" s="215"/>
      <c r="AG337" s="215"/>
      <c r="AH337" s="215"/>
      <c r="AI337" s="215"/>
      <c r="AJ337" s="215"/>
      <c r="AK337" s="215"/>
      <c r="AL337" s="215"/>
      <c r="AM337" s="215"/>
      <c r="AN337" s="215"/>
      <c r="AO337" s="215"/>
      <c r="AP337" s="215"/>
      <c r="AQ337" s="215"/>
      <c r="AR337" s="215"/>
      <c r="AS337" s="215"/>
      <c r="AT337" s="215"/>
      <c r="AU337" s="215"/>
      <c r="AV337" s="215"/>
      <c r="AW337" s="215"/>
      <c r="AX337" s="215"/>
      <c r="AY337" s="215"/>
      <c r="AZ337" s="215"/>
      <c r="BA337" s="215"/>
      <c r="BB337" s="215"/>
      <c r="BC337" s="215"/>
      <c r="BD337" s="215"/>
      <c r="BE337" s="215"/>
      <c r="BF337" s="215"/>
      <c r="BG337" s="215"/>
      <c r="BH337" s="215"/>
    </row>
    <row r="338" spans="1:60" outlineLevel="1" x14ac:dyDescent="0.2">
      <c r="A338" s="216">
        <v>185</v>
      </c>
      <c r="B338" s="223" t="s">
        <v>601</v>
      </c>
      <c r="C338" s="270" t="s">
        <v>602</v>
      </c>
      <c r="D338" s="225" t="s">
        <v>132</v>
      </c>
      <c r="E338" s="232">
        <v>6</v>
      </c>
      <c r="F338" s="237"/>
      <c r="G338" s="238">
        <f>ROUND(E338*F338,2)</f>
        <v>0</v>
      </c>
      <c r="H338" s="237"/>
      <c r="I338" s="238">
        <f>ROUND(E338*H338,2)</f>
        <v>0</v>
      </c>
      <c r="J338" s="237"/>
      <c r="K338" s="238">
        <f>ROUND(E338*J338,2)</f>
        <v>0</v>
      </c>
      <c r="L338" s="238">
        <v>21</v>
      </c>
      <c r="M338" s="238">
        <f>G338*(1+L338/100)</f>
        <v>0</v>
      </c>
      <c r="N338" s="225">
        <v>0</v>
      </c>
      <c r="O338" s="225">
        <f>ROUND(E338*N338,5)</f>
        <v>0</v>
      </c>
      <c r="P338" s="225">
        <v>0.01</v>
      </c>
      <c r="Q338" s="225">
        <f>ROUND(E338*P338,5)</f>
        <v>0.06</v>
      </c>
      <c r="R338" s="225"/>
      <c r="S338" s="225"/>
      <c r="T338" s="226">
        <v>0.4</v>
      </c>
      <c r="U338" s="225">
        <f>ROUND(E338*T338,2)</f>
        <v>2.4</v>
      </c>
      <c r="V338" s="215"/>
      <c r="W338" s="215"/>
      <c r="X338" s="215"/>
      <c r="Y338" s="215"/>
      <c r="Z338" s="215"/>
      <c r="AA338" s="215"/>
      <c r="AB338" s="215"/>
      <c r="AC338" s="215"/>
      <c r="AD338" s="215"/>
      <c r="AE338" s="215" t="s">
        <v>122</v>
      </c>
      <c r="AF338" s="215"/>
      <c r="AG338" s="215"/>
      <c r="AH338" s="215"/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15"/>
      <c r="BB338" s="215"/>
      <c r="BC338" s="215"/>
      <c r="BD338" s="215"/>
      <c r="BE338" s="215"/>
      <c r="BF338" s="215"/>
      <c r="BG338" s="215"/>
      <c r="BH338" s="215"/>
    </row>
    <row r="339" spans="1:60" outlineLevel="1" x14ac:dyDescent="0.2">
      <c r="A339" s="216">
        <v>186</v>
      </c>
      <c r="B339" s="223" t="s">
        <v>603</v>
      </c>
      <c r="C339" s="270" t="s">
        <v>604</v>
      </c>
      <c r="D339" s="225" t="s">
        <v>121</v>
      </c>
      <c r="E339" s="232">
        <v>0.89490000000000003</v>
      </c>
      <c r="F339" s="237"/>
      <c r="G339" s="238">
        <f>ROUND(E339*F339,2)</f>
        <v>0</v>
      </c>
      <c r="H339" s="237"/>
      <c r="I339" s="238">
        <f>ROUND(E339*H339,2)</f>
        <v>0</v>
      </c>
      <c r="J339" s="237"/>
      <c r="K339" s="238">
        <f>ROUND(E339*J339,2)</f>
        <v>0</v>
      </c>
      <c r="L339" s="238">
        <v>21</v>
      </c>
      <c r="M339" s="238">
        <f>G339*(1+L339/100)</f>
        <v>0</v>
      </c>
      <c r="N339" s="225">
        <v>0</v>
      </c>
      <c r="O339" s="225">
        <f>ROUND(E339*N339,5)</f>
        <v>0</v>
      </c>
      <c r="P339" s="225">
        <v>2.65</v>
      </c>
      <c r="Q339" s="225">
        <f>ROUND(E339*P339,5)</f>
        <v>2.3714900000000001</v>
      </c>
      <c r="R339" s="225"/>
      <c r="S339" s="225"/>
      <c r="T339" s="226">
        <v>8.6210000000000004</v>
      </c>
      <c r="U339" s="225">
        <f>ROUND(E339*T339,2)</f>
        <v>7.71</v>
      </c>
      <c r="V339" s="215"/>
      <c r="W339" s="215"/>
      <c r="X339" s="215"/>
      <c r="Y339" s="215"/>
      <c r="Z339" s="215"/>
      <c r="AA339" s="215"/>
      <c r="AB339" s="215"/>
      <c r="AC339" s="215"/>
      <c r="AD339" s="215"/>
      <c r="AE339" s="215" t="s">
        <v>122</v>
      </c>
      <c r="AF339" s="215"/>
      <c r="AG339" s="215"/>
      <c r="AH339" s="215"/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15"/>
      <c r="BB339" s="215"/>
      <c r="BC339" s="215"/>
      <c r="BD339" s="215"/>
      <c r="BE339" s="215"/>
      <c r="BF339" s="215"/>
      <c r="BG339" s="215"/>
      <c r="BH339" s="215"/>
    </row>
    <row r="340" spans="1:60" outlineLevel="1" x14ac:dyDescent="0.2">
      <c r="A340" s="216"/>
      <c r="B340" s="223"/>
      <c r="C340" s="271" t="s">
        <v>605</v>
      </c>
      <c r="D340" s="227"/>
      <c r="E340" s="233">
        <v>0.89490000000000003</v>
      </c>
      <c r="F340" s="238"/>
      <c r="G340" s="238"/>
      <c r="H340" s="238"/>
      <c r="I340" s="238"/>
      <c r="J340" s="238"/>
      <c r="K340" s="238"/>
      <c r="L340" s="238"/>
      <c r="M340" s="238"/>
      <c r="N340" s="225"/>
      <c r="O340" s="225"/>
      <c r="P340" s="225"/>
      <c r="Q340" s="225"/>
      <c r="R340" s="225"/>
      <c r="S340" s="225"/>
      <c r="T340" s="226"/>
      <c r="U340" s="225"/>
      <c r="V340" s="215"/>
      <c r="W340" s="215"/>
      <c r="X340" s="215"/>
      <c r="Y340" s="215"/>
      <c r="Z340" s="215"/>
      <c r="AA340" s="215"/>
      <c r="AB340" s="215"/>
      <c r="AC340" s="215"/>
      <c r="AD340" s="215"/>
      <c r="AE340" s="215" t="s">
        <v>146</v>
      </c>
      <c r="AF340" s="215">
        <v>0</v>
      </c>
      <c r="AG340" s="215"/>
      <c r="AH340" s="215"/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x14ac:dyDescent="0.2">
      <c r="A341" s="217" t="s">
        <v>117</v>
      </c>
      <c r="B341" s="224" t="s">
        <v>76</v>
      </c>
      <c r="C341" s="274" t="s">
        <v>77</v>
      </c>
      <c r="D341" s="229"/>
      <c r="E341" s="235"/>
      <c r="F341" s="239"/>
      <c r="G341" s="239">
        <f>SUMIF(AE342:AE367,"&lt;&gt;NOR",G342:G367)</f>
        <v>0</v>
      </c>
      <c r="H341" s="239"/>
      <c r="I341" s="239">
        <f>SUM(I342:I367)</f>
        <v>0</v>
      </c>
      <c r="J341" s="239"/>
      <c r="K341" s="239">
        <f>SUM(K342:K367)</f>
        <v>0</v>
      </c>
      <c r="L341" s="239"/>
      <c r="M341" s="239">
        <f>SUM(M342:M367)</f>
        <v>0</v>
      </c>
      <c r="N341" s="229"/>
      <c r="O341" s="229">
        <f>SUM(O342:O367)</f>
        <v>0</v>
      </c>
      <c r="P341" s="229"/>
      <c r="Q341" s="229">
        <f>SUM(Q342:Q367)</f>
        <v>7.1999999999999995E-2</v>
      </c>
      <c r="R341" s="229"/>
      <c r="S341" s="229"/>
      <c r="T341" s="230"/>
      <c r="U341" s="229">
        <f>SUM(U342:U367)</f>
        <v>122.46000000000001</v>
      </c>
      <c r="AE341" t="s">
        <v>118</v>
      </c>
    </row>
    <row r="342" spans="1:60" outlineLevel="1" x14ac:dyDescent="0.2">
      <c r="A342" s="216">
        <v>187</v>
      </c>
      <c r="B342" s="223" t="s">
        <v>606</v>
      </c>
      <c r="C342" s="270" t="s">
        <v>607</v>
      </c>
      <c r="D342" s="225" t="s">
        <v>236</v>
      </c>
      <c r="E342" s="232">
        <v>589.35170000000005</v>
      </c>
      <c r="F342" s="237"/>
      <c r="G342" s="238">
        <f>ROUND(E342*F342,2)</f>
        <v>0</v>
      </c>
      <c r="H342" s="237"/>
      <c r="I342" s="238">
        <f>ROUND(E342*H342,2)</f>
        <v>0</v>
      </c>
      <c r="J342" s="237"/>
      <c r="K342" s="238">
        <f>ROUND(E342*J342,2)</f>
        <v>0</v>
      </c>
      <c r="L342" s="238">
        <v>21</v>
      </c>
      <c r="M342" s="238">
        <f>G342*(1+L342/100)</f>
        <v>0</v>
      </c>
      <c r="N342" s="225">
        <v>0</v>
      </c>
      <c r="O342" s="225">
        <f>ROUND(E342*N342,5)</f>
        <v>0</v>
      </c>
      <c r="P342" s="225">
        <v>0</v>
      </c>
      <c r="Q342" s="225">
        <f>ROUND(E342*P342,5)</f>
        <v>0</v>
      </c>
      <c r="R342" s="225"/>
      <c r="S342" s="225"/>
      <c r="T342" s="226">
        <v>0.01</v>
      </c>
      <c r="U342" s="225">
        <f>ROUND(E342*T342,2)</f>
        <v>5.89</v>
      </c>
      <c r="V342" s="215"/>
      <c r="W342" s="215"/>
      <c r="X342" s="215"/>
      <c r="Y342" s="215"/>
      <c r="Z342" s="215"/>
      <c r="AA342" s="215"/>
      <c r="AB342" s="215"/>
      <c r="AC342" s="215"/>
      <c r="AD342" s="215"/>
      <c r="AE342" s="215" t="s">
        <v>122</v>
      </c>
      <c r="AF342" s="215"/>
      <c r="AG342" s="215"/>
      <c r="AH342" s="215"/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15"/>
      <c r="BB342" s="215"/>
      <c r="BC342" s="215"/>
      <c r="BD342" s="215"/>
      <c r="BE342" s="215"/>
      <c r="BF342" s="215"/>
      <c r="BG342" s="215"/>
      <c r="BH342" s="215"/>
    </row>
    <row r="343" spans="1:60" outlineLevel="1" x14ac:dyDescent="0.2">
      <c r="A343" s="216"/>
      <c r="B343" s="223"/>
      <c r="C343" s="271" t="s">
        <v>608</v>
      </c>
      <c r="D343" s="227"/>
      <c r="E343" s="233">
        <v>61.972900000000003</v>
      </c>
      <c r="F343" s="238"/>
      <c r="G343" s="238"/>
      <c r="H343" s="238"/>
      <c r="I343" s="238"/>
      <c r="J343" s="238"/>
      <c r="K343" s="238"/>
      <c r="L343" s="238"/>
      <c r="M343" s="238"/>
      <c r="N343" s="225"/>
      <c r="O343" s="225"/>
      <c r="P343" s="225"/>
      <c r="Q343" s="225"/>
      <c r="R343" s="225"/>
      <c r="S343" s="225"/>
      <c r="T343" s="226"/>
      <c r="U343" s="225"/>
      <c r="V343" s="215"/>
      <c r="W343" s="215"/>
      <c r="X343" s="215"/>
      <c r="Y343" s="215"/>
      <c r="Z343" s="215"/>
      <c r="AA343" s="215"/>
      <c r="AB343" s="215"/>
      <c r="AC343" s="215"/>
      <c r="AD343" s="215"/>
      <c r="AE343" s="215" t="s">
        <v>146</v>
      </c>
      <c r="AF343" s="215">
        <v>0</v>
      </c>
      <c r="AG343" s="215"/>
      <c r="AH343" s="215"/>
      <c r="AI343" s="215"/>
      <c r="AJ343" s="215"/>
      <c r="AK343" s="215"/>
      <c r="AL343" s="215"/>
      <c r="AM343" s="215"/>
      <c r="AN343" s="215"/>
      <c r="AO343" s="215"/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</row>
    <row r="344" spans="1:60" outlineLevel="1" x14ac:dyDescent="0.2">
      <c r="A344" s="216"/>
      <c r="B344" s="223"/>
      <c r="C344" s="271" t="s">
        <v>609</v>
      </c>
      <c r="D344" s="227"/>
      <c r="E344" s="233">
        <v>92.659000000000006</v>
      </c>
      <c r="F344" s="238"/>
      <c r="G344" s="238"/>
      <c r="H344" s="238"/>
      <c r="I344" s="238"/>
      <c r="J344" s="238"/>
      <c r="K344" s="238"/>
      <c r="L344" s="238"/>
      <c r="M344" s="238"/>
      <c r="N344" s="225"/>
      <c r="O344" s="225"/>
      <c r="P344" s="225"/>
      <c r="Q344" s="225"/>
      <c r="R344" s="225"/>
      <c r="S344" s="225"/>
      <c r="T344" s="226"/>
      <c r="U344" s="225"/>
      <c r="V344" s="215"/>
      <c r="W344" s="215"/>
      <c r="X344" s="215"/>
      <c r="Y344" s="215"/>
      <c r="Z344" s="215"/>
      <c r="AA344" s="215"/>
      <c r="AB344" s="215"/>
      <c r="AC344" s="215"/>
      <c r="AD344" s="215"/>
      <c r="AE344" s="215" t="s">
        <v>146</v>
      </c>
      <c r="AF344" s="215">
        <v>0</v>
      </c>
      <c r="AG344" s="215"/>
      <c r="AH344" s="215"/>
      <c r="AI344" s="215"/>
      <c r="AJ344" s="215"/>
      <c r="AK344" s="215"/>
      <c r="AL344" s="215"/>
      <c r="AM344" s="215"/>
      <c r="AN344" s="215"/>
      <c r="AO344" s="215"/>
      <c r="AP344" s="215"/>
      <c r="AQ344" s="215"/>
      <c r="AR344" s="215"/>
      <c r="AS344" s="215"/>
      <c r="AT344" s="215"/>
      <c r="AU344" s="215"/>
      <c r="AV344" s="215"/>
      <c r="AW344" s="215"/>
      <c r="AX344" s="215"/>
      <c r="AY344" s="215"/>
      <c r="AZ344" s="215"/>
      <c r="BA344" s="215"/>
      <c r="BB344" s="215"/>
      <c r="BC344" s="215"/>
      <c r="BD344" s="215"/>
      <c r="BE344" s="215"/>
      <c r="BF344" s="215"/>
      <c r="BG344" s="215"/>
      <c r="BH344" s="215"/>
    </row>
    <row r="345" spans="1:60" outlineLevel="1" x14ac:dyDescent="0.2">
      <c r="A345" s="216"/>
      <c r="B345" s="223"/>
      <c r="C345" s="271" t="s">
        <v>610</v>
      </c>
      <c r="D345" s="227"/>
      <c r="E345" s="233">
        <v>21.878</v>
      </c>
      <c r="F345" s="238"/>
      <c r="G345" s="238"/>
      <c r="H345" s="238"/>
      <c r="I345" s="238"/>
      <c r="J345" s="238"/>
      <c r="K345" s="238"/>
      <c r="L345" s="238"/>
      <c r="M345" s="238"/>
      <c r="N345" s="225"/>
      <c r="O345" s="225"/>
      <c r="P345" s="225"/>
      <c r="Q345" s="225"/>
      <c r="R345" s="225"/>
      <c r="S345" s="225"/>
      <c r="T345" s="226"/>
      <c r="U345" s="225"/>
      <c r="V345" s="215"/>
      <c r="W345" s="215"/>
      <c r="X345" s="215"/>
      <c r="Y345" s="215"/>
      <c r="Z345" s="215"/>
      <c r="AA345" s="215"/>
      <c r="AB345" s="215"/>
      <c r="AC345" s="215"/>
      <c r="AD345" s="215"/>
      <c r="AE345" s="215" t="s">
        <v>146</v>
      </c>
      <c r="AF345" s="215">
        <v>0</v>
      </c>
      <c r="AG345" s="215"/>
      <c r="AH345" s="215"/>
      <c r="AI345" s="215"/>
      <c r="AJ345" s="215"/>
      <c r="AK345" s="215"/>
      <c r="AL345" s="215"/>
      <c r="AM345" s="215"/>
      <c r="AN345" s="215"/>
      <c r="AO345" s="215"/>
      <c r="AP345" s="215"/>
      <c r="AQ345" s="215"/>
      <c r="AR345" s="215"/>
      <c r="AS345" s="215"/>
      <c r="AT345" s="215"/>
      <c r="AU345" s="215"/>
      <c r="AV345" s="215"/>
      <c r="AW345" s="215"/>
      <c r="AX345" s="215"/>
      <c r="AY345" s="215"/>
      <c r="AZ345" s="215"/>
      <c r="BA345" s="215"/>
      <c r="BB345" s="215"/>
      <c r="BC345" s="215"/>
      <c r="BD345" s="215"/>
      <c r="BE345" s="215"/>
      <c r="BF345" s="215"/>
      <c r="BG345" s="215"/>
      <c r="BH345" s="215"/>
    </row>
    <row r="346" spans="1:60" outlineLevel="1" x14ac:dyDescent="0.2">
      <c r="A346" s="216"/>
      <c r="B346" s="223"/>
      <c r="C346" s="271" t="s">
        <v>611</v>
      </c>
      <c r="D346" s="227"/>
      <c r="E346" s="233">
        <v>407.952</v>
      </c>
      <c r="F346" s="238"/>
      <c r="G346" s="238"/>
      <c r="H346" s="238"/>
      <c r="I346" s="238"/>
      <c r="J346" s="238"/>
      <c r="K346" s="238"/>
      <c r="L346" s="238"/>
      <c r="M346" s="238"/>
      <c r="N346" s="225"/>
      <c r="O346" s="225"/>
      <c r="P346" s="225"/>
      <c r="Q346" s="225"/>
      <c r="R346" s="225"/>
      <c r="S346" s="225"/>
      <c r="T346" s="226"/>
      <c r="U346" s="225"/>
      <c r="V346" s="215"/>
      <c r="W346" s="215"/>
      <c r="X346" s="215"/>
      <c r="Y346" s="215"/>
      <c r="Z346" s="215"/>
      <c r="AA346" s="215"/>
      <c r="AB346" s="215"/>
      <c r="AC346" s="215"/>
      <c r="AD346" s="215"/>
      <c r="AE346" s="215" t="s">
        <v>146</v>
      </c>
      <c r="AF346" s="215">
        <v>0</v>
      </c>
      <c r="AG346" s="215"/>
      <c r="AH346" s="215"/>
      <c r="AI346" s="215"/>
      <c r="AJ346" s="215"/>
      <c r="AK346" s="215"/>
      <c r="AL346" s="215"/>
      <c r="AM346" s="215"/>
      <c r="AN346" s="215"/>
      <c r="AO346" s="215"/>
      <c r="AP346" s="215"/>
      <c r="AQ346" s="215"/>
      <c r="AR346" s="215"/>
      <c r="AS346" s="215"/>
      <c r="AT346" s="215"/>
      <c r="AU346" s="215"/>
      <c r="AV346" s="215"/>
      <c r="AW346" s="215"/>
      <c r="AX346" s="215"/>
      <c r="AY346" s="215"/>
      <c r="AZ346" s="215"/>
      <c r="BA346" s="215"/>
      <c r="BB346" s="215"/>
      <c r="BC346" s="215"/>
      <c r="BD346" s="215"/>
      <c r="BE346" s="215"/>
      <c r="BF346" s="215"/>
      <c r="BG346" s="215"/>
      <c r="BH346" s="215"/>
    </row>
    <row r="347" spans="1:60" outlineLevel="1" x14ac:dyDescent="0.2">
      <c r="A347" s="216"/>
      <c r="B347" s="223"/>
      <c r="C347" s="271" t="s">
        <v>612</v>
      </c>
      <c r="D347" s="227"/>
      <c r="E347" s="233">
        <v>4.8898000000000001</v>
      </c>
      <c r="F347" s="238"/>
      <c r="G347" s="238"/>
      <c r="H347" s="238"/>
      <c r="I347" s="238"/>
      <c r="J347" s="238"/>
      <c r="K347" s="238"/>
      <c r="L347" s="238"/>
      <c r="M347" s="238"/>
      <c r="N347" s="225"/>
      <c r="O347" s="225"/>
      <c r="P347" s="225"/>
      <c r="Q347" s="225"/>
      <c r="R347" s="225"/>
      <c r="S347" s="225"/>
      <c r="T347" s="226"/>
      <c r="U347" s="225"/>
      <c r="V347" s="215"/>
      <c r="W347" s="215"/>
      <c r="X347" s="215"/>
      <c r="Y347" s="215"/>
      <c r="Z347" s="215"/>
      <c r="AA347" s="215"/>
      <c r="AB347" s="215"/>
      <c r="AC347" s="215"/>
      <c r="AD347" s="215"/>
      <c r="AE347" s="215" t="s">
        <v>146</v>
      </c>
      <c r="AF347" s="215">
        <v>0</v>
      </c>
      <c r="AG347" s="215"/>
      <c r="AH347" s="215"/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15"/>
      <c r="BB347" s="215"/>
      <c r="BC347" s="215"/>
      <c r="BD347" s="215"/>
      <c r="BE347" s="215"/>
      <c r="BF347" s="215"/>
      <c r="BG347" s="215"/>
      <c r="BH347" s="215"/>
    </row>
    <row r="348" spans="1:60" outlineLevel="1" x14ac:dyDescent="0.2">
      <c r="A348" s="216">
        <v>188</v>
      </c>
      <c r="B348" s="223" t="s">
        <v>613</v>
      </c>
      <c r="C348" s="270" t="s">
        <v>614</v>
      </c>
      <c r="D348" s="225" t="s">
        <v>236</v>
      </c>
      <c r="E348" s="232">
        <v>8250.9238000000005</v>
      </c>
      <c r="F348" s="237"/>
      <c r="G348" s="238">
        <f>ROUND(E348*F348,2)</f>
        <v>0</v>
      </c>
      <c r="H348" s="237"/>
      <c r="I348" s="238">
        <f>ROUND(E348*H348,2)</f>
        <v>0</v>
      </c>
      <c r="J348" s="237"/>
      <c r="K348" s="238">
        <f>ROUND(E348*J348,2)</f>
        <v>0</v>
      </c>
      <c r="L348" s="238">
        <v>21</v>
      </c>
      <c r="M348" s="238">
        <f>G348*(1+L348/100)</f>
        <v>0</v>
      </c>
      <c r="N348" s="225">
        <v>0</v>
      </c>
      <c r="O348" s="225">
        <f>ROUND(E348*N348,5)</f>
        <v>0</v>
      </c>
      <c r="P348" s="225">
        <v>0</v>
      </c>
      <c r="Q348" s="225">
        <f>ROUND(E348*P348,5)</f>
        <v>0</v>
      </c>
      <c r="R348" s="225"/>
      <c r="S348" s="225"/>
      <c r="T348" s="226">
        <v>0</v>
      </c>
      <c r="U348" s="225">
        <f>ROUND(E348*T348,2)</f>
        <v>0</v>
      </c>
      <c r="V348" s="215"/>
      <c r="W348" s="215"/>
      <c r="X348" s="215"/>
      <c r="Y348" s="215"/>
      <c r="Z348" s="215"/>
      <c r="AA348" s="215"/>
      <c r="AB348" s="215"/>
      <c r="AC348" s="215"/>
      <c r="AD348" s="215"/>
      <c r="AE348" s="215" t="s">
        <v>122</v>
      </c>
      <c r="AF348" s="215"/>
      <c r="AG348" s="215"/>
      <c r="AH348" s="215"/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outlineLevel="1" x14ac:dyDescent="0.2">
      <c r="A349" s="216"/>
      <c r="B349" s="223"/>
      <c r="C349" s="271" t="s">
        <v>615</v>
      </c>
      <c r="D349" s="227"/>
      <c r="E349" s="233">
        <v>8250.9238000000005</v>
      </c>
      <c r="F349" s="238"/>
      <c r="G349" s="238"/>
      <c r="H349" s="238"/>
      <c r="I349" s="238"/>
      <c r="J349" s="238"/>
      <c r="K349" s="238"/>
      <c r="L349" s="238"/>
      <c r="M349" s="238"/>
      <c r="N349" s="225"/>
      <c r="O349" s="225"/>
      <c r="P349" s="225"/>
      <c r="Q349" s="225"/>
      <c r="R349" s="225"/>
      <c r="S349" s="225"/>
      <c r="T349" s="226"/>
      <c r="U349" s="225"/>
      <c r="V349" s="215"/>
      <c r="W349" s="215"/>
      <c r="X349" s="215"/>
      <c r="Y349" s="215"/>
      <c r="Z349" s="215"/>
      <c r="AA349" s="215"/>
      <c r="AB349" s="215"/>
      <c r="AC349" s="215"/>
      <c r="AD349" s="215"/>
      <c r="AE349" s="215" t="s">
        <v>146</v>
      </c>
      <c r="AF349" s="215">
        <v>0</v>
      </c>
      <c r="AG349" s="215"/>
      <c r="AH349" s="215"/>
      <c r="AI349" s="215"/>
      <c r="AJ349" s="215"/>
      <c r="AK349" s="215"/>
      <c r="AL349" s="215"/>
      <c r="AM349" s="215"/>
      <c r="AN349" s="215"/>
      <c r="AO349" s="215"/>
      <c r="AP349" s="215"/>
      <c r="AQ349" s="215"/>
      <c r="AR349" s="215"/>
      <c r="AS349" s="215"/>
      <c r="AT349" s="215"/>
      <c r="AU349" s="215"/>
      <c r="AV349" s="215"/>
      <c r="AW349" s="215"/>
      <c r="AX349" s="215"/>
      <c r="AY349" s="215"/>
      <c r="AZ349" s="215"/>
      <c r="BA349" s="215"/>
      <c r="BB349" s="215"/>
      <c r="BC349" s="215"/>
      <c r="BD349" s="215"/>
      <c r="BE349" s="215"/>
      <c r="BF349" s="215"/>
      <c r="BG349" s="215"/>
      <c r="BH349" s="215"/>
    </row>
    <row r="350" spans="1:60" outlineLevel="1" x14ac:dyDescent="0.2">
      <c r="A350" s="216">
        <v>189</v>
      </c>
      <c r="B350" s="223" t="s">
        <v>616</v>
      </c>
      <c r="C350" s="270" t="s">
        <v>617</v>
      </c>
      <c r="D350" s="225" t="s">
        <v>236</v>
      </c>
      <c r="E350" s="232">
        <v>168.642</v>
      </c>
      <c r="F350" s="237"/>
      <c r="G350" s="238">
        <f>ROUND(E350*F350,2)</f>
        <v>0</v>
      </c>
      <c r="H350" s="237"/>
      <c r="I350" s="238">
        <f>ROUND(E350*H350,2)</f>
        <v>0</v>
      </c>
      <c r="J350" s="237"/>
      <c r="K350" s="238">
        <f>ROUND(E350*J350,2)</f>
        <v>0</v>
      </c>
      <c r="L350" s="238">
        <v>21</v>
      </c>
      <c r="M350" s="238">
        <f>G350*(1+L350/100)</f>
        <v>0</v>
      </c>
      <c r="N350" s="225">
        <v>0</v>
      </c>
      <c r="O350" s="225">
        <f>ROUND(E350*N350,5)</f>
        <v>0</v>
      </c>
      <c r="P350" s="225">
        <v>0</v>
      </c>
      <c r="Q350" s="225">
        <f>ROUND(E350*P350,5)</f>
        <v>0</v>
      </c>
      <c r="R350" s="225"/>
      <c r="S350" s="225"/>
      <c r="T350" s="226">
        <v>0.68799999999999994</v>
      </c>
      <c r="U350" s="225">
        <f>ROUND(E350*T350,2)</f>
        <v>116.03</v>
      </c>
      <c r="V350" s="215"/>
      <c r="W350" s="215"/>
      <c r="X350" s="215"/>
      <c r="Y350" s="215"/>
      <c r="Z350" s="215"/>
      <c r="AA350" s="215"/>
      <c r="AB350" s="215"/>
      <c r="AC350" s="215"/>
      <c r="AD350" s="215"/>
      <c r="AE350" s="215" t="s">
        <v>122</v>
      </c>
      <c r="AF350" s="215"/>
      <c r="AG350" s="215"/>
      <c r="AH350" s="215"/>
      <c r="AI350" s="215"/>
      <c r="AJ350" s="215"/>
      <c r="AK350" s="215"/>
      <c r="AL350" s="215"/>
      <c r="AM350" s="215"/>
      <c r="AN350" s="215"/>
      <c r="AO350" s="215"/>
      <c r="AP350" s="215"/>
      <c r="AQ350" s="215"/>
      <c r="AR350" s="215"/>
      <c r="AS350" s="215"/>
      <c r="AT350" s="215"/>
      <c r="AU350" s="215"/>
      <c r="AV350" s="215"/>
      <c r="AW350" s="215"/>
      <c r="AX350" s="215"/>
      <c r="AY350" s="215"/>
      <c r="AZ350" s="215"/>
      <c r="BA350" s="215"/>
      <c r="BB350" s="215"/>
      <c r="BC350" s="215"/>
      <c r="BD350" s="215"/>
      <c r="BE350" s="215"/>
      <c r="BF350" s="215"/>
      <c r="BG350" s="215"/>
      <c r="BH350" s="215"/>
    </row>
    <row r="351" spans="1:60" outlineLevel="1" x14ac:dyDescent="0.2">
      <c r="A351" s="216"/>
      <c r="B351" s="223"/>
      <c r="C351" s="271" t="s">
        <v>618</v>
      </c>
      <c r="D351" s="227"/>
      <c r="E351" s="233">
        <v>110.55370000000001</v>
      </c>
      <c r="F351" s="238"/>
      <c r="G351" s="238"/>
      <c r="H351" s="238"/>
      <c r="I351" s="238"/>
      <c r="J351" s="238"/>
      <c r="K351" s="238"/>
      <c r="L351" s="238"/>
      <c r="M351" s="238"/>
      <c r="N351" s="225"/>
      <c r="O351" s="225"/>
      <c r="P351" s="225"/>
      <c r="Q351" s="225"/>
      <c r="R351" s="225"/>
      <c r="S351" s="225"/>
      <c r="T351" s="226"/>
      <c r="U351" s="225"/>
      <c r="V351" s="215"/>
      <c r="W351" s="215"/>
      <c r="X351" s="215"/>
      <c r="Y351" s="215"/>
      <c r="Z351" s="215"/>
      <c r="AA351" s="215"/>
      <c r="AB351" s="215"/>
      <c r="AC351" s="215"/>
      <c r="AD351" s="215"/>
      <c r="AE351" s="215" t="s">
        <v>146</v>
      </c>
      <c r="AF351" s="215">
        <v>0</v>
      </c>
      <c r="AG351" s="215"/>
      <c r="AH351" s="215"/>
      <c r="AI351" s="215"/>
      <c r="AJ351" s="215"/>
      <c r="AK351" s="215"/>
      <c r="AL351" s="215"/>
      <c r="AM351" s="215"/>
      <c r="AN351" s="215"/>
      <c r="AO351" s="215"/>
      <c r="AP351" s="215"/>
      <c r="AQ351" s="215"/>
      <c r="AR351" s="215"/>
      <c r="AS351" s="215"/>
      <c r="AT351" s="215"/>
      <c r="AU351" s="215"/>
      <c r="AV351" s="215"/>
      <c r="AW351" s="215"/>
      <c r="AX351" s="215"/>
      <c r="AY351" s="215"/>
      <c r="AZ351" s="215"/>
      <c r="BA351" s="215"/>
      <c r="BB351" s="215"/>
      <c r="BC351" s="215"/>
      <c r="BD351" s="215"/>
      <c r="BE351" s="215"/>
      <c r="BF351" s="215"/>
      <c r="BG351" s="215"/>
      <c r="BH351" s="215"/>
    </row>
    <row r="352" spans="1:60" outlineLevel="1" x14ac:dyDescent="0.2">
      <c r="A352" s="216"/>
      <c r="B352" s="223"/>
      <c r="C352" s="271" t="s">
        <v>619</v>
      </c>
      <c r="D352" s="227"/>
      <c r="E352" s="233">
        <v>30.7163</v>
      </c>
      <c r="F352" s="238"/>
      <c r="G352" s="238"/>
      <c r="H352" s="238"/>
      <c r="I352" s="238"/>
      <c r="J352" s="238"/>
      <c r="K352" s="238"/>
      <c r="L352" s="238"/>
      <c r="M352" s="238"/>
      <c r="N352" s="225"/>
      <c r="O352" s="225"/>
      <c r="P352" s="225"/>
      <c r="Q352" s="225"/>
      <c r="R352" s="225"/>
      <c r="S352" s="225"/>
      <c r="T352" s="226"/>
      <c r="U352" s="225"/>
      <c r="V352" s="215"/>
      <c r="W352" s="215"/>
      <c r="X352" s="215"/>
      <c r="Y352" s="215"/>
      <c r="Z352" s="215"/>
      <c r="AA352" s="215"/>
      <c r="AB352" s="215"/>
      <c r="AC352" s="215"/>
      <c r="AD352" s="215"/>
      <c r="AE352" s="215" t="s">
        <v>146</v>
      </c>
      <c r="AF352" s="215">
        <v>0</v>
      </c>
      <c r="AG352" s="215"/>
      <c r="AH352" s="215"/>
      <c r="AI352" s="215"/>
      <c r="AJ352" s="215"/>
      <c r="AK352" s="215"/>
      <c r="AL352" s="215"/>
      <c r="AM352" s="215"/>
      <c r="AN352" s="215"/>
      <c r="AO352" s="215"/>
      <c r="AP352" s="215"/>
      <c r="AQ352" s="215"/>
      <c r="AR352" s="215"/>
      <c r="AS352" s="215"/>
      <c r="AT352" s="215"/>
      <c r="AU352" s="215"/>
      <c r="AV352" s="215"/>
      <c r="AW352" s="215"/>
      <c r="AX352" s="215"/>
      <c r="AY352" s="215"/>
      <c r="AZ352" s="215"/>
      <c r="BA352" s="215"/>
      <c r="BB352" s="215"/>
      <c r="BC352" s="215"/>
      <c r="BD352" s="215"/>
      <c r="BE352" s="215"/>
      <c r="BF352" s="215"/>
      <c r="BG352" s="215"/>
      <c r="BH352" s="215"/>
    </row>
    <row r="353" spans="1:60" outlineLevel="1" x14ac:dyDescent="0.2">
      <c r="A353" s="216"/>
      <c r="B353" s="223"/>
      <c r="C353" s="271" t="s">
        <v>620</v>
      </c>
      <c r="D353" s="227"/>
      <c r="E353" s="233">
        <v>3.0659000000000001</v>
      </c>
      <c r="F353" s="238"/>
      <c r="G353" s="238"/>
      <c r="H353" s="238"/>
      <c r="I353" s="238"/>
      <c r="J353" s="238"/>
      <c r="K353" s="238"/>
      <c r="L353" s="238"/>
      <c r="M353" s="238"/>
      <c r="N353" s="225"/>
      <c r="O353" s="225"/>
      <c r="P353" s="225"/>
      <c r="Q353" s="225"/>
      <c r="R353" s="225"/>
      <c r="S353" s="225"/>
      <c r="T353" s="226"/>
      <c r="U353" s="225"/>
      <c r="V353" s="215"/>
      <c r="W353" s="215"/>
      <c r="X353" s="215"/>
      <c r="Y353" s="215"/>
      <c r="Z353" s="215"/>
      <c r="AA353" s="215"/>
      <c r="AB353" s="215"/>
      <c r="AC353" s="215"/>
      <c r="AD353" s="215"/>
      <c r="AE353" s="215" t="s">
        <v>146</v>
      </c>
      <c r="AF353" s="215">
        <v>0</v>
      </c>
      <c r="AG353" s="215"/>
      <c r="AH353" s="215"/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15"/>
      <c r="BB353" s="215"/>
      <c r="BC353" s="215"/>
      <c r="BD353" s="215"/>
      <c r="BE353" s="215"/>
      <c r="BF353" s="215"/>
      <c r="BG353" s="215"/>
      <c r="BH353" s="215"/>
    </row>
    <row r="354" spans="1:60" outlineLevel="1" x14ac:dyDescent="0.2">
      <c r="A354" s="216"/>
      <c r="B354" s="223"/>
      <c r="C354" s="271" t="s">
        <v>621</v>
      </c>
      <c r="D354" s="227"/>
      <c r="E354" s="233">
        <v>13.510300000000001</v>
      </c>
      <c r="F354" s="238"/>
      <c r="G354" s="238"/>
      <c r="H354" s="238"/>
      <c r="I354" s="238"/>
      <c r="J354" s="238"/>
      <c r="K354" s="238"/>
      <c r="L354" s="238"/>
      <c r="M354" s="238"/>
      <c r="N354" s="225"/>
      <c r="O354" s="225"/>
      <c r="P354" s="225"/>
      <c r="Q354" s="225"/>
      <c r="R354" s="225"/>
      <c r="S354" s="225"/>
      <c r="T354" s="226"/>
      <c r="U354" s="225"/>
      <c r="V354" s="215"/>
      <c r="W354" s="215"/>
      <c r="X354" s="215"/>
      <c r="Y354" s="215"/>
      <c r="Z354" s="215"/>
      <c r="AA354" s="215"/>
      <c r="AB354" s="215"/>
      <c r="AC354" s="215"/>
      <c r="AD354" s="215"/>
      <c r="AE354" s="215" t="s">
        <v>146</v>
      </c>
      <c r="AF354" s="215">
        <v>0</v>
      </c>
      <c r="AG354" s="215"/>
      <c r="AH354" s="215"/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outlineLevel="1" x14ac:dyDescent="0.2">
      <c r="A355" s="216"/>
      <c r="B355" s="223"/>
      <c r="C355" s="271" t="s">
        <v>622</v>
      </c>
      <c r="D355" s="227"/>
      <c r="E355" s="233">
        <v>8.3518000000000008</v>
      </c>
      <c r="F355" s="238"/>
      <c r="G355" s="238"/>
      <c r="H355" s="238"/>
      <c r="I355" s="238"/>
      <c r="J355" s="238"/>
      <c r="K355" s="238"/>
      <c r="L355" s="238"/>
      <c r="M355" s="238"/>
      <c r="N355" s="225"/>
      <c r="O355" s="225"/>
      <c r="P355" s="225"/>
      <c r="Q355" s="225"/>
      <c r="R355" s="225"/>
      <c r="S355" s="225"/>
      <c r="T355" s="226"/>
      <c r="U355" s="225"/>
      <c r="V355" s="215"/>
      <c r="W355" s="215"/>
      <c r="X355" s="215"/>
      <c r="Y355" s="215"/>
      <c r="Z355" s="215"/>
      <c r="AA355" s="215"/>
      <c r="AB355" s="215"/>
      <c r="AC355" s="215"/>
      <c r="AD355" s="215"/>
      <c r="AE355" s="215" t="s">
        <v>146</v>
      </c>
      <c r="AF355" s="215">
        <v>0</v>
      </c>
      <c r="AG355" s="215"/>
      <c r="AH355" s="215"/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outlineLevel="1" x14ac:dyDescent="0.2">
      <c r="A356" s="216"/>
      <c r="B356" s="223"/>
      <c r="C356" s="271" t="s">
        <v>623</v>
      </c>
      <c r="D356" s="227"/>
      <c r="E356" s="233">
        <v>2.444</v>
      </c>
      <c r="F356" s="238"/>
      <c r="G356" s="238"/>
      <c r="H356" s="238"/>
      <c r="I356" s="238"/>
      <c r="J356" s="238"/>
      <c r="K356" s="238"/>
      <c r="L356" s="238"/>
      <c r="M356" s="238"/>
      <c r="N356" s="225"/>
      <c r="O356" s="225"/>
      <c r="P356" s="225"/>
      <c r="Q356" s="225"/>
      <c r="R356" s="225"/>
      <c r="S356" s="225"/>
      <c r="T356" s="226"/>
      <c r="U356" s="225"/>
      <c r="V356" s="215"/>
      <c r="W356" s="215"/>
      <c r="X356" s="215"/>
      <c r="Y356" s="215"/>
      <c r="Z356" s="215"/>
      <c r="AA356" s="215"/>
      <c r="AB356" s="215"/>
      <c r="AC356" s="215"/>
      <c r="AD356" s="215"/>
      <c r="AE356" s="215" t="s">
        <v>146</v>
      </c>
      <c r="AF356" s="215">
        <v>0</v>
      </c>
      <c r="AG356" s="215"/>
      <c r="AH356" s="215"/>
      <c r="AI356" s="215"/>
      <c r="AJ356" s="215"/>
      <c r="AK356" s="215"/>
      <c r="AL356" s="215"/>
      <c r="AM356" s="215"/>
      <c r="AN356" s="215"/>
      <c r="AO356" s="215"/>
      <c r="AP356" s="215"/>
      <c r="AQ356" s="215"/>
      <c r="AR356" s="215"/>
      <c r="AS356" s="215"/>
      <c r="AT356" s="215"/>
      <c r="AU356" s="215"/>
      <c r="AV356" s="215"/>
      <c r="AW356" s="215"/>
      <c r="AX356" s="215"/>
      <c r="AY356" s="215"/>
      <c r="AZ356" s="215"/>
      <c r="BA356" s="215"/>
      <c r="BB356" s="215"/>
      <c r="BC356" s="215"/>
      <c r="BD356" s="215"/>
      <c r="BE356" s="215"/>
      <c r="BF356" s="215"/>
      <c r="BG356" s="215"/>
      <c r="BH356" s="215"/>
    </row>
    <row r="357" spans="1:60" outlineLevel="1" x14ac:dyDescent="0.2">
      <c r="A357" s="216">
        <v>190</v>
      </c>
      <c r="B357" s="223" t="s">
        <v>624</v>
      </c>
      <c r="C357" s="270" t="s">
        <v>625</v>
      </c>
      <c r="D357" s="225" t="s">
        <v>236</v>
      </c>
      <c r="E357" s="232">
        <v>339.72800000000001</v>
      </c>
      <c r="F357" s="237"/>
      <c r="G357" s="238">
        <f>ROUND(E357*F357,2)</f>
        <v>0</v>
      </c>
      <c r="H357" s="237"/>
      <c r="I357" s="238">
        <f>ROUND(E357*H357,2)</f>
        <v>0</v>
      </c>
      <c r="J357" s="237"/>
      <c r="K357" s="238">
        <f>ROUND(E357*J357,2)</f>
        <v>0</v>
      </c>
      <c r="L357" s="238">
        <v>21</v>
      </c>
      <c r="M357" s="238">
        <f>G357*(1+L357/100)</f>
        <v>0</v>
      </c>
      <c r="N357" s="225">
        <v>0</v>
      </c>
      <c r="O357" s="225">
        <f>ROUND(E357*N357,5)</f>
        <v>0</v>
      </c>
      <c r="P357" s="225">
        <v>0</v>
      </c>
      <c r="Q357" s="225">
        <f>ROUND(E357*P357,5)</f>
        <v>0</v>
      </c>
      <c r="R357" s="225"/>
      <c r="S357" s="225"/>
      <c r="T357" s="226">
        <v>0</v>
      </c>
      <c r="U357" s="225">
        <f>ROUND(E357*T357,2)</f>
        <v>0</v>
      </c>
      <c r="V357" s="215"/>
      <c r="W357" s="215"/>
      <c r="X357" s="215"/>
      <c r="Y357" s="215"/>
      <c r="Z357" s="215"/>
      <c r="AA357" s="215"/>
      <c r="AB357" s="215"/>
      <c r="AC357" s="215"/>
      <c r="AD357" s="215"/>
      <c r="AE357" s="215" t="s">
        <v>122</v>
      </c>
      <c r="AF357" s="215"/>
      <c r="AG357" s="215"/>
      <c r="AH357" s="215"/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outlineLevel="1" x14ac:dyDescent="0.2">
      <c r="A358" s="216"/>
      <c r="B358" s="223"/>
      <c r="C358" s="271" t="s">
        <v>626</v>
      </c>
      <c r="D358" s="227"/>
      <c r="E358" s="233">
        <v>332.39600000000002</v>
      </c>
      <c r="F358" s="238"/>
      <c r="G358" s="238"/>
      <c r="H358" s="238"/>
      <c r="I358" s="238"/>
      <c r="J358" s="238"/>
      <c r="K358" s="238"/>
      <c r="L358" s="238"/>
      <c r="M358" s="238"/>
      <c r="N358" s="225"/>
      <c r="O358" s="225"/>
      <c r="P358" s="225"/>
      <c r="Q358" s="225"/>
      <c r="R358" s="225"/>
      <c r="S358" s="225"/>
      <c r="T358" s="226"/>
      <c r="U358" s="225"/>
      <c r="V358" s="215"/>
      <c r="W358" s="215"/>
      <c r="X358" s="215"/>
      <c r="Y358" s="215"/>
      <c r="Z358" s="215"/>
      <c r="AA358" s="215"/>
      <c r="AB358" s="215"/>
      <c r="AC358" s="215"/>
      <c r="AD358" s="215"/>
      <c r="AE358" s="215" t="s">
        <v>146</v>
      </c>
      <c r="AF358" s="215">
        <v>0</v>
      </c>
      <c r="AG358" s="215"/>
      <c r="AH358" s="215"/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outlineLevel="1" x14ac:dyDescent="0.2">
      <c r="A359" s="216"/>
      <c r="B359" s="223"/>
      <c r="C359" s="271" t="s">
        <v>627</v>
      </c>
      <c r="D359" s="227"/>
      <c r="E359" s="233">
        <v>7.3319999999999999</v>
      </c>
      <c r="F359" s="238"/>
      <c r="G359" s="238"/>
      <c r="H359" s="238"/>
      <c r="I359" s="238"/>
      <c r="J359" s="238"/>
      <c r="K359" s="238"/>
      <c r="L359" s="238"/>
      <c r="M359" s="238"/>
      <c r="N359" s="225"/>
      <c r="O359" s="225"/>
      <c r="P359" s="225"/>
      <c r="Q359" s="225"/>
      <c r="R359" s="225"/>
      <c r="S359" s="225"/>
      <c r="T359" s="226"/>
      <c r="U359" s="225"/>
      <c r="V359" s="215"/>
      <c r="W359" s="215"/>
      <c r="X359" s="215"/>
      <c r="Y359" s="215"/>
      <c r="Z359" s="215"/>
      <c r="AA359" s="215"/>
      <c r="AB359" s="215"/>
      <c r="AC359" s="215"/>
      <c r="AD359" s="215"/>
      <c r="AE359" s="215" t="s">
        <v>146</v>
      </c>
      <c r="AF359" s="215">
        <v>0</v>
      </c>
      <c r="AG359" s="215"/>
      <c r="AH359" s="215"/>
      <c r="AI359" s="215"/>
      <c r="AJ359" s="215"/>
      <c r="AK359" s="215"/>
      <c r="AL359" s="215"/>
      <c r="AM359" s="215"/>
      <c r="AN359" s="215"/>
      <c r="AO359" s="215"/>
      <c r="AP359" s="215"/>
      <c r="AQ359" s="215"/>
      <c r="AR359" s="215"/>
      <c r="AS359" s="215"/>
      <c r="AT359" s="215"/>
      <c r="AU359" s="215"/>
      <c r="AV359" s="215"/>
      <c r="AW359" s="215"/>
      <c r="AX359" s="215"/>
      <c r="AY359" s="215"/>
      <c r="AZ359" s="215"/>
      <c r="BA359" s="215"/>
      <c r="BB359" s="215"/>
      <c r="BC359" s="215"/>
      <c r="BD359" s="215"/>
      <c r="BE359" s="215"/>
      <c r="BF359" s="215"/>
      <c r="BG359" s="215"/>
      <c r="BH359" s="215"/>
    </row>
    <row r="360" spans="1:60" outlineLevel="1" x14ac:dyDescent="0.2">
      <c r="A360" s="216">
        <v>191</v>
      </c>
      <c r="B360" s="223" t="s">
        <v>628</v>
      </c>
      <c r="C360" s="270" t="s">
        <v>629</v>
      </c>
      <c r="D360" s="225" t="s">
        <v>236</v>
      </c>
      <c r="E360" s="232">
        <v>154.6319</v>
      </c>
      <c r="F360" s="237"/>
      <c r="G360" s="238">
        <f>ROUND(E360*F360,2)</f>
        <v>0</v>
      </c>
      <c r="H360" s="237"/>
      <c r="I360" s="238">
        <f>ROUND(E360*H360,2)</f>
        <v>0</v>
      </c>
      <c r="J360" s="237"/>
      <c r="K360" s="238">
        <f>ROUND(E360*J360,2)</f>
        <v>0</v>
      </c>
      <c r="L360" s="238">
        <v>21</v>
      </c>
      <c r="M360" s="238">
        <f>G360*(1+L360/100)</f>
        <v>0</v>
      </c>
      <c r="N360" s="225">
        <v>0</v>
      </c>
      <c r="O360" s="225">
        <f>ROUND(E360*N360,5)</f>
        <v>0</v>
      </c>
      <c r="P360" s="225">
        <v>0</v>
      </c>
      <c r="Q360" s="225">
        <f>ROUND(E360*P360,5)</f>
        <v>0</v>
      </c>
      <c r="R360" s="225"/>
      <c r="S360" s="225"/>
      <c r="T360" s="226">
        <v>0</v>
      </c>
      <c r="U360" s="225">
        <f>ROUND(E360*T360,2)</f>
        <v>0</v>
      </c>
      <c r="V360" s="215"/>
      <c r="W360" s="215"/>
      <c r="X360" s="215"/>
      <c r="Y360" s="215"/>
      <c r="Z360" s="215"/>
      <c r="AA360" s="215"/>
      <c r="AB360" s="215"/>
      <c r="AC360" s="215"/>
      <c r="AD360" s="215"/>
      <c r="AE360" s="215" t="s">
        <v>122</v>
      </c>
      <c r="AF360" s="215"/>
      <c r="AG360" s="215"/>
      <c r="AH360" s="215"/>
      <c r="AI360" s="215"/>
      <c r="AJ360" s="215"/>
      <c r="AK360" s="215"/>
      <c r="AL360" s="215"/>
      <c r="AM360" s="215"/>
      <c r="AN360" s="215"/>
      <c r="AO360" s="215"/>
      <c r="AP360" s="215"/>
      <c r="AQ360" s="215"/>
      <c r="AR360" s="215"/>
      <c r="AS360" s="215"/>
      <c r="AT360" s="215"/>
      <c r="AU360" s="215"/>
      <c r="AV360" s="215"/>
      <c r="AW360" s="215"/>
      <c r="AX360" s="215"/>
      <c r="AY360" s="215"/>
      <c r="AZ360" s="215"/>
      <c r="BA360" s="215"/>
      <c r="BB360" s="215"/>
      <c r="BC360" s="215"/>
      <c r="BD360" s="215"/>
      <c r="BE360" s="215"/>
      <c r="BF360" s="215"/>
      <c r="BG360" s="215"/>
      <c r="BH360" s="215"/>
    </row>
    <row r="361" spans="1:60" outlineLevel="1" x14ac:dyDescent="0.2">
      <c r="A361" s="216"/>
      <c r="B361" s="223"/>
      <c r="C361" s="271" t="s">
        <v>608</v>
      </c>
      <c r="D361" s="227"/>
      <c r="E361" s="233">
        <v>61.972900000000003</v>
      </c>
      <c r="F361" s="238"/>
      <c r="G361" s="238"/>
      <c r="H361" s="238"/>
      <c r="I361" s="238"/>
      <c r="J361" s="238"/>
      <c r="K361" s="238"/>
      <c r="L361" s="238"/>
      <c r="M361" s="238"/>
      <c r="N361" s="225"/>
      <c r="O361" s="225"/>
      <c r="P361" s="225"/>
      <c r="Q361" s="225"/>
      <c r="R361" s="225"/>
      <c r="S361" s="225"/>
      <c r="T361" s="226"/>
      <c r="U361" s="225"/>
      <c r="V361" s="215"/>
      <c r="W361" s="215"/>
      <c r="X361" s="215"/>
      <c r="Y361" s="215"/>
      <c r="Z361" s="215"/>
      <c r="AA361" s="215"/>
      <c r="AB361" s="215"/>
      <c r="AC361" s="215"/>
      <c r="AD361" s="215"/>
      <c r="AE361" s="215" t="s">
        <v>146</v>
      </c>
      <c r="AF361" s="215">
        <v>0</v>
      </c>
      <c r="AG361" s="215"/>
      <c r="AH361" s="215"/>
      <c r="AI361" s="215"/>
      <c r="AJ361" s="215"/>
      <c r="AK361" s="215"/>
      <c r="AL361" s="215"/>
      <c r="AM361" s="215"/>
      <c r="AN361" s="215"/>
      <c r="AO361" s="215"/>
      <c r="AP361" s="215"/>
      <c r="AQ361" s="215"/>
      <c r="AR361" s="215"/>
      <c r="AS361" s="215"/>
      <c r="AT361" s="215"/>
      <c r="AU361" s="215"/>
      <c r="AV361" s="215"/>
      <c r="AW361" s="215"/>
      <c r="AX361" s="215"/>
      <c r="AY361" s="215"/>
      <c r="AZ361" s="215"/>
      <c r="BA361" s="215"/>
      <c r="BB361" s="215"/>
      <c r="BC361" s="215"/>
      <c r="BD361" s="215"/>
      <c r="BE361" s="215"/>
      <c r="BF361" s="215"/>
      <c r="BG361" s="215"/>
      <c r="BH361" s="215"/>
    </row>
    <row r="362" spans="1:60" outlineLevel="1" x14ac:dyDescent="0.2">
      <c r="A362" s="216"/>
      <c r="B362" s="223"/>
      <c r="C362" s="271" t="s">
        <v>609</v>
      </c>
      <c r="D362" s="227"/>
      <c r="E362" s="233">
        <v>92.659000000000006</v>
      </c>
      <c r="F362" s="238"/>
      <c r="G362" s="238"/>
      <c r="H362" s="238"/>
      <c r="I362" s="238"/>
      <c r="J362" s="238"/>
      <c r="K362" s="238"/>
      <c r="L362" s="238"/>
      <c r="M362" s="238"/>
      <c r="N362" s="225"/>
      <c r="O362" s="225"/>
      <c r="P362" s="225"/>
      <c r="Q362" s="225"/>
      <c r="R362" s="225"/>
      <c r="S362" s="225"/>
      <c r="T362" s="226"/>
      <c r="U362" s="225"/>
      <c r="V362" s="215"/>
      <c r="W362" s="215"/>
      <c r="X362" s="215"/>
      <c r="Y362" s="215"/>
      <c r="Z362" s="215"/>
      <c r="AA362" s="215"/>
      <c r="AB362" s="215"/>
      <c r="AC362" s="215"/>
      <c r="AD362" s="215"/>
      <c r="AE362" s="215" t="s">
        <v>146</v>
      </c>
      <c r="AF362" s="215">
        <v>0</v>
      </c>
      <c r="AG362" s="215"/>
      <c r="AH362" s="215"/>
      <c r="AI362" s="215"/>
      <c r="AJ362" s="215"/>
      <c r="AK362" s="215"/>
      <c r="AL362" s="215"/>
      <c r="AM362" s="215"/>
      <c r="AN362" s="215"/>
      <c r="AO362" s="215"/>
      <c r="AP362" s="215"/>
      <c r="AQ362" s="215"/>
      <c r="AR362" s="215"/>
      <c r="AS362" s="215"/>
      <c r="AT362" s="215"/>
      <c r="AU362" s="215"/>
      <c r="AV362" s="215"/>
      <c r="AW362" s="215"/>
      <c r="AX362" s="215"/>
      <c r="AY362" s="215"/>
      <c r="AZ362" s="215"/>
      <c r="BA362" s="215"/>
      <c r="BB362" s="215"/>
      <c r="BC362" s="215"/>
      <c r="BD362" s="215"/>
      <c r="BE362" s="215"/>
      <c r="BF362" s="215"/>
      <c r="BG362" s="215"/>
      <c r="BH362" s="215"/>
    </row>
    <row r="363" spans="1:60" outlineLevel="1" x14ac:dyDescent="0.2">
      <c r="A363" s="216">
        <v>192</v>
      </c>
      <c r="B363" s="223" t="s">
        <v>630</v>
      </c>
      <c r="C363" s="270" t="s">
        <v>631</v>
      </c>
      <c r="D363" s="225" t="s">
        <v>236</v>
      </c>
      <c r="E363" s="232">
        <v>166.19800000000001</v>
      </c>
      <c r="F363" s="237"/>
      <c r="G363" s="238">
        <f>ROUND(E363*F363,2)</f>
        <v>0</v>
      </c>
      <c r="H363" s="237"/>
      <c r="I363" s="238">
        <f>ROUND(E363*H363,2)</f>
        <v>0</v>
      </c>
      <c r="J363" s="237"/>
      <c r="K363" s="238">
        <f>ROUND(E363*J363,2)</f>
        <v>0</v>
      </c>
      <c r="L363" s="238">
        <v>21</v>
      </c>
      <c r="M363" s="238">
        <f>G363*(1+L363/100)</f>
        <v>0</v>
      </c>
      <c r="N363" s="225">
        <v>0</v>
      </c>
      <c r="O363" s="225">
        <f>ROUND(E363*N363,5)</f>
        <v>0</v>
      </c>
      <c r="P363" s="225">
        <v>0</v>
      </c>
      <c r="Q363" s="225">
        <f>ROUND(E363*P363,5)</f>
        <v>0</v>
      </c>
      <c r="R363" s="225"/>
      <c r="S363" s="225"/>
      <c r="T363" s="226">
        <v>0</v>
      </c>
      <c r="U363" s="225">
        <f>ROUND(E363*T363,2)</f>
        <v>0</v>
      </c>
      <c r="V363" s="215"/>
      <c r="W363" s="215"/>
      <c r="X363" s="215"/>
      <c r="Y363" s="215"/>
      <c r="Z363" s="215"/>
      <c r="AA363" s="215"/>
      <c r="AB363" s="215"/>
      <c r="AC363" s="215"/>
      <c r="AD363" s="215"/>
      <c r="AE363" s="215" t="s">
        <v>122</v>
      </c>
      <c r="AF363" s="215"/>
      <c r="AG363" s="215"/>
      <c r="AH363" s="215"/>
      <c r="AI363" s="215"/>
      <c r="AJ363" s="215"/>
      <c r="AK363" s="215"/>
      <c r="AL363" s="215"/>
      <c r="AM363" s="215"/>
      <c r="AN363" s="215"/>
      <c r="AO363" s="215"/>
      <c r="AP363" s="215"/>
      <c r="AQ363" s="215"/>
      <c r="AR363" s="215"/>
      <c r="AS363" s="215"/>
      <c r="AT363" s="215"/>
      <c r="AU363" s="215"/>
      <c r="AV363" s="215"/>
      <c r="AW363" s="215"/>
      <c r="AX363" s="215"/>
      <c r="AY363" s="215"/>
      <c r="AZ363" s="215"/>
      <c r="BA363" s="215"/>
      <c r="BB363" s="215"/>
      <c r="BC363" s="215"/>
      <c r="BD363" s="215"/>
      <c r="BE363" s="215"/>
      <c r="BF363" s="215"/>
      <c r="BG363" s="215"/>
      <c r="BH363" s="215"/>
    </row>
    <row r="364" spans="1:60" outlineLevel="1" x14ac:dyDescent="0.2">
      <c r="A364" s="216">
        <v>193</v>
      </c>
      <c r="B364" s="223" t="s">
        <v>632</v>
      </c>
      <c r="C364" s="270" t="s">
        <v>633</v>
      </c>
      <c r="D364" s="225" t="s">
        <v>236</v>
      </c>
      <c r="E364" s="232">
        <v>434.71980000000002</v>
      </c>
      <c r="F364" s="237"/>
      <c r="G364" s="238">
        <f>ROUND(E364*F364,2)</f>
        <v>0</v>
      </c>
      <c r="H364" s="237"/>
      <c r="I364" s="238">
        <f>ROUND(E364*H364,2)</f>
        <v>0</v>
      </c>
      <c r="J364" s="237"/>
      <c r="K364" s="238">
        <f>ROUND(E364*J364,2)</f>
        <v>0</v>
      </c>
      <c r="L364" s="238">
        <v>21</v>
      </c>
      <c r="M364" s="238">
        <f>G364*(1+L364/100)</f>
        <v>0</v>
      </c>
      <c r="N364" s="225">
        <v>0</v>
      </c>
      <c r="O364" s="225">
        <f>ROUND(E364*N364,5)</f>
        <v>0</v>
      </c>
      <c r="P364" s="225">
        <v>0</v>
      </c>
      <c r="Q364" s="225">
        <f>ROUND(E364*P364,5)</f>
        <v>0</v>
      </c>
      <c r="R364" s="225"/>
      <c r="S364" s="225"/>
      <c r="T364" s="226">
        <v>0</v>
      </c>
      <c r="U364" s="225">
        <f>ROUND(E364*T364,2)</f>
        <v>0</v>
      </c>
      <c r="V364" s="215"/>
      <c r="W364" s="215"/>
      <c r="X364" s="215"/>
      <c r="Y364" s="215"/>
      <c r="Z364" s="215"/>
      <c r="AA364" s="215"/>
      <c r="AB364" s="215"/>
      <c r="AC364" s="215"/>
      <c r="AD364" s="215"/>
      <c r="AE364" s="215" t="s">
        <v>122</v>
      </c>
      <c r="AF364" s="215"/>
      <c r="AG364" s="215"/>
      <c r="AH364" s="215"/>
      <c r="AI364" s="215"/>
      <c r="AJ364" s="215"/>
      <c r="AK364" s="215"/>
      <c r="AL364" s="215"/>
      <c r="AM364" s="215"/>
      <c r="AN364" s="215"/>
      <c r="AO364" s="215"/>
      <c r="AP364" s="215"/>
      <c r="AQ364" s="215"/>
      <c r="AR364" s="215"/>
      <c r="AS364" s="215"/>
      <c r="AT364" s="215"/>
      <c r="AU364" s="215"/>
      <c r="AV364" s="215"/>
      <c r="AW364" s="215"/>
      <c r="AX364" s="215"/>
      <c r="AY364" s="215"/>
      <c r="AZ364" s="215"/>
      <c r="BA364" s="215"/>
      <c r="BB364" s="215"/>
      <c r="BC364" s="215"/>
      <c r="BD364" s="215"/>
      <c r="BE364" s="215"/>
      <c r="BF364" s="215"/>
      <c r="BG364" s="215"/>
      <c r="BH364" s="215"/>
    </row>
    <row r="365" spans="1:60" outlineLevel="1" x14ac:dyDescent="0.2">
      <c r="A365" s="216"/>
      <c r="B365" s="223"/>
      <c r="C365" s="271" t="s">
        <v>634</v>
      </c>
      <c r="D365" s="227"/>
      <c r="E365" s="233">
        <v>434.71980000000002</v>
      </c>
      <c r="F365" s="238"/>
      <c r="G365" s="238"/>
      <c r="H365" s="238"/>
      <c r="I365" s="238"/>
      <c r="J365" s="238"/>
      <c r="K365" s="238"/>
      <c r="L365" s="238"/>
      <c r="M365" s="238"/>
      <c r="N365" s="225"/>
      <c r="O365" s="225"/>
      <c r="P365" s="225"/>
      <c r="Q365" s="225"/>
      <c r="R365" s="225"/>
      <c r="S365" s="225"/>
      <c r="T365" s="226"/>
      <c r="U365" s="225"/>
      <c r="V365" s="215"/>
      <c r="W365" s="215"/>
      <c r="X365" s="215"/>
      <c r="Y365" s="215"/>
      <c r="Z365" s="215"/>
      <c r="AA365" s="215"/>
      <c r="AB365" s="215"/>
      <c r="AC365" s="215"/>
      <c r="AD365" s="215"/>
      <c r="AE365" s="215" t="s">
        <v>146</v>
      </c>
      <c r="AF365" s="215">
        <v>0</v>
      </c>
      <c r="AG365" s="215"/>
      <c r="AH365" s="215"/>
      <c r="AI365" s="215"/>
      <c r="AJ365" s="215"/>
      <c r="AK365" s="215"/>
      <c r="AL365" s="215"/>
      <c r="AM365" s="215"/>
      <c r="AN365" s="215"/>
      <c r="AO365" s="215"/>
      <c r="AP365" s="215"/>
      <c r="AQ365" s="215"/>
      <c r="AR365" s="215"/>
      <c r="AS365" s="215"/>
      <c r="AT365" s="215"/>
      <c r="AU365" s="215"/>
      <c r="AV365" s="215"/>
      <c r="AW365" s="215"/>
      <c r="AX365" s="215"/>
      <c r="AY365" s="215"/>
      <c r="AZ365" s="215"/>
      <c r="BA365" s="215"/>
      <c r="BB365" s="215"/>
      <c r="BC365" s="215"/>
      <c r="BD365" s="215"/>
      <c r="BE365" s="215"/>
      <c r="BF365" s="215"/>
      <c r="BG365" s="215"/>
      <c r="BH365" s="215"/>
    </row>
    <row r="366" spans="1:60" outlineLevel="1" x14ac:dyDescent="0.2">
      <c r="A366" s="216">
        <v>194</v>
      </c>
      <c r="B366" s="223" t="s">
        <v>635</v>
      </c>
      <c r="C366" s="270" t="s">
        <v>636</v>
      </c>
      <c r="D366" s="225" t="s">
        <v>236</v>
      </c>
      <c r="E366" s="232">
        <v>2.444</v>
      </c>
      <c r="F366" s="237"/>
      <c r="G366" s="238">
        <f>ROUND(E366*F366,2)</f>
        <v>0</v>
      </c>
      <c r="H366" s="237"/>
      <c r="I366" s="238">
        <f>ROUND(E366*H366,2)</f>
        <v>0</v>
      </c>
      <c r="J366" s="237"/>
      <c r="K366" s="238">
        <f>ROUND(E366*J366,2)</f>
        <v>0</v>
      </c>
      <c r="L366" s="238">
        <v>21</v>
      </c>
      <c r="M366" s="238">
        <f>G366*(1+L366/100)</f>
        <v>0</v>
      </c>
      <c r="N366" s="225">
        <v>0</v>
      </c>
      <c r="O366" s="225">
        <f>ROUND(E366*N366,5)</f>
        <v>0</v>
      </c>
      <c r="P366" s="225">
        <v>0</v>
      </c>
      <c r="Q366" s="225">
        <f>ROUND(E366*P366,5)</f>
        <v>0</v>
      </c>
      <c r="R366" s="225"/>
      <c r="S366" s="225"/>
      <c r="T366" s="226">
        <v>0</v>
      </c>
      <c r="U366" s="225">
        <f>ROUND(E366*T366,2)</f>
        <v>0</v>
      </c>
      <c r="V366" s="215"/>
      <c r="W366" s="215"/>
      <c r="X366" s="215"/>
      <c r="Y366" s="215"/>
      <c r="Z366" s="215"/>
      <c r="AA366" s="215"/>
      <c r="AB366" s="215"/>
      <c r="AC366" s="215"/>
      <c r="AD366" s="215"/>
      <c r="AE366" s="215" t="s">
        <v>122</v>
      </c>
      <c r="AF366" s="215"/>
      <c r="AG366" s="215"/>
      <c r="AH366" s="215"/>
      <c r="AI366" s="215"/>
      <c r="AJ366" s="215"/>
      <c r="AK366" s="215"/>
      <c r="AL366" s="215"/>
      <c r="AM366" s="215"/>
      <c r="AN366" s="215"/>
      <c r="AO366" s="215"/>
      <c r="AP366" s="215"/>
      <c r="AQ366" s="215"/>
      <c r="AR366" s="215"/>
      <c r="AS366" s="215"/>
      <c r="AT366" s="215"/>
      <c r="AU366" s="215"/>
      <c r="AV366" s="215"/>
      <c r="AW366" s="215"/>
      <c r="AX366" s="215"/>
      <c r="AY366" s="215"/>
      <c r="AZ366" s="215"/>
      <c r="BA366" s="215"/>
      <c r="BB366" s="215"/>
      <c r="BC366" s="215"/>
      <c r="BD366" s="215"/>
      <c r="BE366" s="215"/>
      <c r="BF366" s="215"/>
      <c r="BG366" s="215"/>
      <c r="BH366" s="215"/>
    </row>
    <row r="367" spans="1:60" outlineLevel="1" x14ac:dyDescent="0.2">
      <c r="A367" s="216">
        <v>195</v>
      </c>
      <c r="B367" s="223" t="s">
        <v>637</v>
      </c>
      <c r="C367" s="270" t="s">
        <v>638</v>
      </c>
      <c r="D367" s="225" t="s">
        <v>307</v>
      </c>
      <c r="E367" s="232">
        <v>3</v>
      </c>
      <c r="F367" s="237"/>
      <c r="G367" s="238">
        <f>ROUND(E367*F367,2)</f>
        <v>0</v>
      </c>
      <c r="H367" s="237"/>
      <c r="I367" s="238">
        <f>ROUND(E367*H367,2)</f>
        <v>0</v>
      </c>
      <c r="J367" s="237"/>
      <c r="K367" s="238">
        <f>ROUND(E367*J367,2)</f>
        <v>0</v>
      </c>
      <c r="L367" s="238">
        <v>21</v>
      </c>
      <c r="M367" s="238">
        <f>G367*(1+L367/100)</f>
        <v>0</v>
      </c>
      <c r="N367" s="225">
        <v>0</v>
      </c>
      <c r="O367" s="225">
        <f>ROUND(E367*N367,5)</f>
        <v>0</v>
      </c>
      <c r="P367" s="225">
        <v>2.4E-2</v>
      </c>
      <c r="Q367" s="225">
        <f>ROUND(E367*P367,5)</f>
        <v>7.1999999999999995E-2</v>
      </c>
      <c r="R367" s="225"/>
      <c r="S367" s="225"/>
      <c r="T367" s="226">
        <v>0.18</v>
      </c>
      <c r="U367" s="225">
        <f>ROUND(E367*T367,2)</f>
        <v>0.54</v>
      </c>
      <c r="V367" s="215"/>
      <c r="W367" s="215"/>
      <c r="X367" s="215"/>
      <c r="Y367" s="215"/>
      <c r="Z367" s="215"/>
      <c r="AA367" s="215"/>
      <c r="AB367" s="215"/>
      <c r="AC367" s="215"/>
      <c r="AD367" s="215"/>
      <c r="AE367" s="215" t="s">
        <v>122</v>
      </c>
      <c r="AF367" s="215"/>
      <c r="AG367" s="215"/>
      <c r="AH367" s="215"/>
      <c r="AI367" s="215"/>
      <c r="AJ367" s="215"/>
      <c r="AK367" s="215"/>
      <c r="AL367" s="215"/>
      <c r="AM367" s="215"/>
      <c r="AN367" s="215"/>
      <c r="AO367" s="215"/>
      <c r="AP367" s="215"/>
      <c r="AQ367" s="215"/>
      <c r="AR367" s="215"/>
      <c r="AS367" s="215"/>
      <c r="AT367" s="215"/>
      <c r="AU367" s="215"/>
      <c r="AV367" s="215"/>
      <c r="AW367" s="215"/>
      <c r="AX367" s="215"/>
      <c r="AY367" s="215"/>
      <c r="AZ367" s="215"/>
      <c r="BA367" s="215"/>
      <c r="BB367" s="215"/>
      <c r="BC367" s="215"/>
      <c r="BD367" s="215"/>
      <c r="BE367" s="215"/>
      <c r="BF367" s="215"/>
      <c r="BG367" s="215"/>
      <c r="BH367" s="215"/>
    </row>
    <row r="368" spans="1:60" x14ac:dyDescent="0.2">
      <c r="A368" s="217" t="s">
        <v>117</v>
      </c>
      <c r="B368" s="224" t="s">
        <v>78</v>
      </c>
      <c r="C368" s="274" t="s">
        <v>79</v>
      </c>
      <c r="D368" s="229"/>
      <c r="E368" s="235"/>
      <c r="F368" s="239"/>
      <c r="G368" s="239">
        <f>SUMIF(AE369:AE377,"&lt;&gt;NOR",G369:G377)</f>
        <v>0</v>
      </c>
      <c r="H368" s="239"/>
      <c r="I368" s="239">
        <f>SUM(I369:I377)</f>
        <v>0</v>
      </c>
      <c r="J368" s="239"/>
      <c r="K368" s="239">
        <f>SUM(K369:K377)</f>
        <v>0</v>
      </c>
      <c r="L368" s="239"/>
      <c r="M368" s="239">
        <f>SUM(M369:M377)</f>
        <v>0</v>
      </c>
      <c r="N368" s="229"/>
      <c r="O368" s="229">
        <f>SUM(O369:O377)</f>
        <v>0</v>
      </c>
      <c r="P368" s="229"/>
      <c r="Q368" s="229">
        <f>SUM(Q369:Q377)</f>
        <v>0</v>
      </c>
      <c r="R368" s="229"/>
      <c r="S368" s="229"/>
      <c r="T368" s="230"/>
      <c r="U368" s="229">
        <f>SUM(U369:U377)</f>
        <v>667.66</v>
      </c>
      <c r="AE368" t="s">
        <v>118</v>
      </c>
    </row>
    <row r="369" spans="1:60" outlineLevel="1" x14ac:dyDescent="0.2">
      <c r="A369" s="216">
        <v>196</v>
      </c>
      <c r="B369" s="223" t="s">
        <v>639</v>
      </c>
      <c r="C369" s="270" t="s">
        <v>640</v>
      </c>
      <c r="D369" s="225" t="s">
        <v>236</v>
      </c>
      <c r="E369" s="232">
        <v>1653.9526000000001</v>
      </c>
      <c r="F369" s="237"/>
      <c r="G369" s="238">
        <f>ROUND(E369*F369,2)</f>
        <v>0</v>
      </c>
      <c r="H369" s="237"/>
      <c r="I369" s="238">
        <f>ROUND(E369*H369,2)</f>
        <v>0</v>
      </c>
      <c r="J369" s="237"/>
      <c r="K369" s="238">
        <f>ROUND(E369*J369,2)</f>
        <v>0</v>
      </c>
      <c r="L369" s="238">
        <v>21</v>
      </c>
      <c r="M369" s="238">
        <f>G369*(1+L369/100)</f>
        <v>0</v>
      </c>
      <c r="N369" s="225">
        <v>0</v>
      </c>
      <c r="O369" s="225">
        <f>ROUND(E369*N369,5)</f>
        <v>0</v>
      </c>
      <c r="P369" s="225">
        <v>0</v>
      </c>
      <c r="Q369" s="225">
        <f>ROUND(E369*P369,5)</f>
        <v>0</v>
      </c>
      <c r="R369" s="225"/>
      <c r="S369" s="225"/>
      <c r="T369" s="226">
        <v>0.39</v>
      </c>
      <c r="U369" s="225">
        <f>ROUND(E369*T369,2)</f>
        <v>645.04</v>
      </c>
      <c r="V369" s="215"/>
      <c r="W369" s="215"/>
      <c r="X369" s="215"/>
      <c r="Y369" s="215"/>
      <c r="Z369" s="215"/>
      <c r="AA369" s="215"/>
      <c r="AB369" s="215"/>
      <c r="AC369" s="215"/>
      <c r="AD369" s="215"/>
      <c r="AE369" s="215" t="s">
        <v>122</v>
      </c>
      <c r="AF369" s="215"/>
      <c r="AG369" s="215"/>
      <c r="AH369" s="215"/>
      <c r="AI369" s="215"/>
      <c r="AJ369" s="215"/>
      <c r="AK369" s="215"/>
      <c r="AL369" s="215"/>
      <c r="AM369" s="215"/>
      <c r="AN369" s="215"/>
      <c r="AO369" s="215"/>
      <c r="AP369" s="215"/>
      <c r="AQ369" s="215"/>
      <c r="AR369" s="215"/>
      <c r="AS369" s="215"/>
      <c r="AT369" s="215"/>
      <c r="AU369" s="215"/>
      <c r="AV369" s="215"/>
      <c r="AW369" s="215"/>
      <c r="AX369" s="215"/>
      <c r="AY369" s="215"/>
      <c r="AZ369" s="215"/>
      <c r="BA369" s="215"/>
      <c r="BB369" s="215"/>
      <c r="BC369" s="215"/>
      <c r="BD369" s="215"/>
      <c r="BE369" s="215"/>
      <c r="BF369" s="215"/>
      <c r="BG369" s="215"/>
      <c r="BH369" s="215"/>
    </row>
    <row r="370" spans="1:60" outlineLevel="1" x14ac:dyDescent="0.2">
      <c r="A370" s="216"/>
      <c r="B370" s="223"/>
      <c r="C370" s="271" t="s">
        <v>641</v>
      </c>
      <c r="D370" s="227"/>
      <c r="E370" s="233">
        <v>1.41E-2</v>
      </c>
      <c r="F370" s="238"/>
      <c r="G370" s="238"/>
      <c r="H370" s="238"/>
      <c r="I370" s="238"/>
      <c r="J370" s="238"/>
      <c r="K370" s="238"/>
      <c r="L370" s="238"/>
      <c r="M370" s="238"/>
      <c r="N370" s="225"/>
      <c r="O370" s="225"/>
      <c r="P370" s="225"/>
      <c r="Q370" s="225"/>
      <c r="R370" s="225"/>
      <c r="S370" s="225"/>
      <c r="T370" s="226"/>
      <c r="U370" s="225"/>
      <c r="V370" s="215"/>
      <c r="W370" s="215"/>
      <c r="X370" s="215"/>
      <c r="Y370" s="215"/>
      <c r="Z370" s="215"/>
      <c r="AA370" s="215"/>
      <c r="AB370" s="215"/>
      <c r="AC370" s="215"/>
      <c r="AD370" s="215"/>
      <c r="AE370" s="215" t="s">
        <v>146</v>
      </c>
      <c r="AF370" s="215">
        <v>0</v>
      </c>
      <c r="AG370" s="215"/>
      <c r="AH370" s="215"/>
      <c r="AI370" s="215"/>
      <c r="AJ370" s="215"/>
      <c r="AK370" s="215"/>
      <c r="AL370" s="215"/>
      <c r="AM370" s="215"/>
      <c r="AN370" s="215"/>
      <c r="AO370" s="215"/>
      <c r="AP370" s="215"/>
      <c r="AQ370" s="215"/>
      <c r="AR370" s="215"/>
      <c r="AS370" s="215"/>
      <c r="AT370" s="215"/>
      <c r="AU370" s="215"/>
      <c r="AV370" s="215"/>
      <c r="AW370" s="215"/>
      <c r="AX370" s="215"/>
      <c r="AY370" s="215"/>
      <c r="AZ370" s="215"/>
      <c r="BA370" s="215"/>
      <c r="BB370" s="215"/>
      <c r="BC370" s="215"/>
      <c r="BD370" s="215"/>
      <c r="BE370" s="215"/>
      <c r="BF370" s="215"/>
      <c r="BG370" s="215"/>
      <c r="BH370" s="215"/>
    </row>
    <row r="371" spans="1:60" outlineLevel="1" x14ac:dyDescent="0.2">
      <c r="A371" s="216"/>
      <c r="B371" s="223"/>
      <c r="C371" s="271" t="s">
        <v>642</v>
      </c>
      <c r="D371" s="227"/>
      <c r="E371" s="233">
        <v>22.406500000000001</v>
      </c>
      <c r="F371" s="238"/>
      <c r="G371" s="238"/>
      <c r="H371" s="238"/>
      <c r="I371" s="238"/>
      <c r="J371" s="238"/>
      <c r="K371" s="238"/>
      <c r="L371" s="238"/>
      <c r="M371" s="238"/>
      <c r="N371" s="225"/>
      <c r="O371" s="225"/>
      <c r="P371" s="225"/>
      <c r="Q371" s="225"/>
      <c r="R371" s="225"/>
      <c r="S371" s="225"/>
      <c r="T371" s="226"/>
      <c r="U371" s="225"/>
      <c r="V371" s="215"/>
      <c r="W371" s="215"/>
      <c r="X371" s="215"/>
      <c r="Y371" s="215"/>
      <c r="Z371" s="215"/>
      <c r="AA371" s="215"/>
      <c r="AB371" s="215"/>
      <c r="AC371" s="215"/>
      <c r="AD371" s="215"/>
      <c r="AE371" s="215" t="s">
        <v>146</v>
      </c>
      <c r="AF371" s="215">
        <v>0</v>
      </c>
      <c r="AG371" s="215"/>
      <c r="AH371" s="215"/>
      <c r="AI371" s="215"/>
      <c r="AJ371" s="215"/>
      <c r="AK371" s="215"/>
      <c r="AL371" s="215"/>
      <c r="AM371" s="215"/>
      <c r="AN371" s="215"/>
      <c r="AO371" s="215"/>
      <c r="AP371" s="215"/>
      <c r="AQ371" s="215"/>
      <c r="AR371" s="215"/>
      <c r="AS371" s="215"/>
      <c r="AT371" s="215"/>
      <c r="AU371" s="215"/>
      <c r="AV371" s="215"/>
      <c r="AW371" s="215"/>
      <c r="AX371" s="215"/>
      <c r="AY371" s="215"/>
      <c r="AZ371" s="215"/>
      <c r="BA371" s="215"/>
      <c r="BB371" s="215"/>
      <c r="BC371" s="215"/>
      <c r="BD371" s="215"/>
      <c r="BE371" s="215"/>
      <c r="BF371" s="215"/>
      <c r="BG371" s="215"/>
      <c r="BH371" s="215"/>
    </row>
    <row r="372" spans="1:60" outlineLevel="1" x14ac:dyDescent="0.2">
      <c r="A372" s="216"/>
      <c r="B372" s="223"/>
      <c r="C372" s="271" t="s">
        <v>643</v>
      </c>
      <c r="D372" s="227"/>
      <c r="E372" s="233">
        <v>22.027200000000001</v>
      </c>
      <c r="F372" s="238"/>
      <c r="G372" s="238"/>
      <c r="H372" s="238"/>
      <c r="I372" s="238"/>
      <c r="J372" s="238"/>
      <c r="K372" s="238"/>
      <c r="L372" s="238"/>
      <c r="M372" s="238"/>
      <c r="N372" s="225"/>
      <c r="O372" s="225"/>
      <c r="P372" s="225"/>
      <c r="Q372" s="225"/>
      <c r="R372" s="225"/>
      <c r="S372" s="225"/>
      <c r="T372" s="226"/>
      <c r="U372" s="225"/>
      <c r="V372" s="215"/>
      <c r="W372" s="215"/>
      <c r="X372" s="215"/>
      <c r="Y372" s="215"/>
      <c r="Z372" s="215"/>
      <c r="AA372" s="215"/>
      <c r="AB372" s="215"/>
      <c r="AC372" s="215"/>
      <c r="AD372" s="215"/>
      <c r="AE372" s="215" t="s">
        <v>146</v>
      </c>
      <c r="AF372" s="215">
        <v>0</v>
      </c>
      <c r="AG372" s="215"/>
      <c r="AH372" s="215"/>
      <c r="AI372" s="215"/>
      <c r="AJ372" s="215"/>
      <c r="AK372" s="215"/>
      <c r="AL372" s="215"/>
      <c r="AM372" s="215"/>
      <c r="AN372" s="215"/>
      <c r="AO372" s="215"/>
      <c r="AP372" s="215"/>
      <c r="AQ372" s="215"/>
      <c r="AR372" s="215"/>
      <c r="AS372" s="215"/>
      <c r="AT372" s="215"/>
      <c r="AU372" s="215"/>
      <c r="AV372" s="215"/>
      <c r="AW372" s="215"/>
      <c r="AX372" s="215"/>
      <c r="AY372" s="215"/>
      <c r="AZ372" s="215"/>
      <c r="BA372" s="215"/>
      <c r="BB372" s="215"/>
      <c r="BC372" s="215"/>
      <c r="BD372" s="215"/>
      <c r="BE372" s="215"/>
      <c r="BF372" s="215"/>
      <c r="BG372" s="215"/>
      <c r="BH372" s="215"/>
    </row>
    <row r="373" spans="1:60" outlineLevel="1" x14ac:dyDescent="0.2">
      <c r="A373" s="216"/>
      <c r="B373" s="223"/>
      <c r="C373" s="271" t="s">
        <v>644</v>
      </c>
      <c r="D373" s="227"/>
      <c r="E373" s="233">
        <v>1.3448</v>
      </c>
      <c r="F373" s="238"/>
      <c r="G373" s="238"/>
      <c r="H373" s="238"/>
      <c r="I373" s="238"/>
      <c r="J373" s="238"/>
      <c r="K373" s="238"/>
      <c r="L373" s="238"/>
      <c r="M373" s="238"/>
      <c r="N373" s="225"/>
      <c r="O373" s="225"/>
      <c r="P373" s="225"/>
      <c r="Q373" s="225"/>
      <c r="R373" s="225"/>
      <c r="S373" s="225"/>
      <c r="T373" s="226"/>
      <c r="U373" s="225"/>
      <c r="V373" s="215"/>
      <c r="W373" s="215"/>
      <c r="X373" s="215"/>
      <c r="Y373" s="215"/>
      <c r="Z373" s="215"/>
      <c r="AA373" s="215"/>
      <c r="AB373" s="215"/>
      <c r="AC373" s="215"/>
      <c r="AD373" s="215"/>
      <c r="AE373" s="215" t="s">
        <v>146</v>
      </c>
      <c r="AF373" s="215">
        <v>0</v>
      </c>
      <c r="AG373" s="215"/>
      <c r="AH373" s="215"/>
      <c r="AI373" s="215"/>
      <c r="AJ373" s="215"/>
      <c r="AK373" s="215"/>
      <c r="AL373" s="215"/>
      <c r="AM373" s="215"/>
      <c r="AN373" s="215"/>
      <c r="AO373" s="215"/>
      <c r="AP373" s="215"/>
      <c r="AQ373" s="215"/>
      <c r="AR373" s="215"/>
      <c r="AS373" s="215"/>
      <c r="AT373" s="215"/>
      <c r="AU373" s="215"/>
      <c r="AV373" s="215"/>
      <c r="AW373" s="215"/>
      <c r="AX373" s="215"/>
      <c r="AY373" s="215"/>
      <c r="AZ373" s="215"/>
      <c r="BA373" s="215"/>
      <c r="BB373" s="215"/>
      <c r="BC373" s="215"/>
      <c r="BD373" s="215"/>
      <c r="BE373" s="215"/>
      <c r="BF373" s="215"/>
      <c r="BG373" s="215"/>
      <c r="BH373" s="215"/>
    </row>
    <row r="374" spans="1:60" outlineLevel="1" x14ac:dyDescent="0.2">
      <c r="A374" s="216"/>
      <c r="B374" s="223"/>
      <c r="C374" s="271" t="s">
        <v>645</v>
      </c>
      <c r="D374" s="227"/>
      <c r="E374" s="233">
        <v>1274.4833000000001</v>
      </c>
      <c r="F374" s="238"/>
      <c r="G374" s="238"/>
      <c r="H374" s="238"/>
      <c r="I374" s="238"/>
      <c r="J374" s="238"/>
      <c r="K374" s="238"/>
      <c r="L374" s="238"/>
      <c r="M374" s="238"/>
      <c r="N374" s="225"/>
      <c r="O374" s="225"/>
      <c r="P374" s="225"/>
      <c r="Q374" s="225"/>
      <c r="R374" s="225"/>
      <c r="S374" s="225"/>
      <c r="T374" s="226"/>
      <c r="U374" s="225"/>
      <c r="V374" s="215"/>
      <c r="W374" s="215"/>
      <c r="X374" s="215"/>
      <c r="Y374" s="215"/>
      <c r="Z374" s="215"/>
      <c r="AA374" s="215"/>
      <c r="AB374" s="215"/>
      <c r="AC374" s="215"/>
      <c r="AD374" s="215"/>
      <c r="AE374" s="215" t="s">
        <v>146</v>
      </c>
      <c r="AF374" s="215">
        <v>0</v>
      </c>
      <c r="AG374" s="215"/>
      <c r="AH374" s="215"/>
      <c r="AI374" s="215"/>
      <c r="AJ374" s="215"/>
      <c r="AK374" s="215"/>
      <c r="AL374" s="215"/>
      <c r="AM374" s="215"/>
      <c r="AN374" s="215"/>
      <c r="AO374" s="215"/>
      <c r="AP374" s="215"/>
      <c r="AQ374" s="215"/>
      <c r="AR374" s="215"/>
      <c r="AS374" s="215"/>
      <c r="AT374" s="215"/>
      <c r="AU374" s="215"/>
      <c r="AV374" s="215"/>
      <c r="AW374" s="215"/>
      <c r="AX374" s="215"/>
      <c r="AY374" s="215"/>
      <c r="AZ374" s="215"/>
      <c r="BA374" s="215"/>
      <c r="BB374" s="215"/>
      <c r="BC374" s="215"/>
      <c r="BD374" s="215"/>
      <c r="BE374" s="215"/>
      <c r="BF374" s="215"/>
      <c r="BG374" s="215"/>
      <c r="BH374" s="215"/>
    </row>
    <row r="375" spans="1:60" outlineLevel="1" x14ac:dyDescent="0.2">
      <c r="A375" s="216"/>
      <c r="B375" s="223"/>
      <c r="C375" s="271" t="s">
        <v>646</v>
      </c>
      <c r="D375" s="227"/>
      <c r="E375" s="233">
        <v>321.9153</v>
      </c>
      <c r="F375" s="238"/>
      <c r="G375" s="238"/>
      <c r="H375" s="238"/>
      <c r="I375" s="238"/>
      <c r="J375" s="238"/>
      <c r="K375" s="238"/>
      <c r="L375" s="238"/>
      <c r="M375" s="238"/>
      <c r="N375" s="225"/>
      <c r="O375" s="225"/>
      <c r="P375" s="225"/>
      <c r="Q375" s="225"/>
      <c r="R375" s="225"/>
      <c r="S375" s="225"/>
      <c r="T375" s="226"/>
      <c r="U375" s="225"/>
      <c r="V375" s="215"/>
      <c r="W375" s="215"/>
      <c r="X375" s="215"/>
      <c r="Y375" s="215"/>
      <c r="Z375" s="215"/>
      <c r="AA375" s="215"/>
      <c r="AB375" s="215"/>
      <c r="AC375" s="215"/>
      <c r="AD375" s="215"/>
      <c r="AE375" s="215" t="s">
        <v>146</v>
      </c>
      <c r="AF375" s="215">
        <v>0</v>
      </c>
      <c r="AG375" s="215"/>
      <c r="AH375" s="215"/>
      <c r="AI375" s="215"/>
      <c r="AJ375" s="215"/>
      <c r="AK375" s="215"/>
      <c r="AL375" s="215"/>
      <c r="AM375" s="215"/>
      <c r="AN375" s="215"/>
      <c r="AO375" s="215"/>
      <c r="AP375" s="215"/>
      <c r="AQ375" s="215"/>
      <c r="AR375" s="215"/>
      <c r="AS375" s="215"/>
      <c r="AT375" s="215"/>
      <c r="AU375" s="215"/>
      <c r="AV375" s="215"/>
      <c r="AW375" s="215"/>
      <c r="AX375" s="215"/>
      <c r="AY375" s="215"/>
      <c r="AZ375" s="215"/>
      <c r="BA375" s="215"/>
      <c r="BB375" s="215"/>
      <c r="BC375" s="215"/>
      <c r="BD375" s="215"/>
      <c r="BE375" s="215"/>
      <c r="BF375" s="215"/>
      <c r="BG375" s="215"/>
      <c r="BH375" s="215"/>
    </row>
    <row r="376" spans="1:60" outlineLevel="1" x14ac:dyDescent="0.2">
      <c r="A376" s="216"/>
      <c r="B376" s="223"/>
      <c r="C376" s="271" t="s">
        <v>647</v>
      </c>
      <c r="D376" s="227"/>
      <c r="E376" s="233">
        <v>11.7614</v>
      </c>
      <c r="F376" s="238"/>
      <c r="G376" s="238"/>
      <c r="H376" s="238"/>
      <c r="I376" s="238"/>
      <c r="J376" s="238"/>
      <c r="K376" s="238"/>
      <c r="L376" s="238"/>
      <c r="M376" s="238"/>
      <c r="N376" s="225"/>
      <c r="O376" s="225"/>
      <c r="P376" s="225"/>
      <c r="Q376" s="225"/>
      <c r="R376" s="225"/>
      <c r="S376" s="225"/>
      <c r="T376" s="226"/>
      <c r="U376" s="225"/>
      <c r="V376" s="215"/>
      <c r="W376" s="215"/>
      <c r="X376" s="215"/>
      <c r="Y376" s="215"/>
      <c r="Z376" s="215"/>
      <c r="AA376" s="215"/>
      <c r="AB376" s="215"/>
      <c r="AC376" s="215"/>
      <c r="AD376" s="215"/>
      <c r="AE376" s="215" t="s">
        <v>146</v>
      </c>
      <c r="AF376" s="215">
        <v>0</v>
      </c>
      <c r="AG376" s="215"/>
      <c r="AH376" s="215"/>
      <c r="AI376" s="215"/>
      <c r="AJ376" s="215"/>
      <c r="AK376" s="215"/>
      <c r="AL376" s="215"/>
      <c r="AM376" s="215"/>
      <c r="AN376" s="215"/>
      <c r="AO376" s="215"/>
      <c r="AP376" s="215"/>
      <c r="AQ376" s="215"/>
      <c r="AR376" s="215"/>
      <c r="AS376" s="215"/>
      <c r="AT376" s="215"/>
      <c r="AU376" s="215"/>
      <c r="AV376" s="215"/>
      <c r="AW376" s="215"/>
      <c r="AX376" s="215"/>
      <c r="AY376" s="215"/>
      <c r="AZ376" s="215"/>
      <c r="BA376" s="215"/>
      <c r="BB376" s="215"/>
      <c r="BC376" s="215"/>
      <c r="BD376" s="215"/>
      <c r="BE376" s="215"/>
      <c r="BF376" s="215"/>
      <c r="BG376" s="215"/>
      <c r="BH376" s="215"/>
    </row>
    <row r="377" spans="1:60" outlineLevel="1" x14ac:dyDescent="0.2">
      <c r="A377" s="216">
        <v>197</v>
      </c>
      <c r="B377" s="223" t="s">
        <v>648</v>
      </c>
      <c r="C377" s="270" t="s">
        <v>649</v>
      </c>
      <c r="D377" s="225" t="s">
        <v>236</v>
      </c>
      <c r="E377" s="232">
        <v>106.964</v>
      </c>
      <c r="F377" s="237"/>
      <c r="G377" s="238">
        <f>ROUND(E377*F377,2)</f>
        <v>0</v>
      </c>
      <c r="H377" s="237"/>
      <c r="I377" s="238">
        <f>ROUND(E377*H377,2)</f>
        <v>0</v>
      </c>
      <c r="J377" s="237"/>
      <c r="K377" s="238">
        <f>ROUND(E377*J377,2)</f>
        <v>0</v>
      </c>
      <c r="L377" s="238">
        <v>21</v>
      </c>
      <c r="M377" s="238">
        <f>G377*(1+L377/100)</f>
        <v>0</v>
      </c>
      <c r="N377" s="225">
        <v>0</v>
      </c>
      <c r="O377" s="225">
        <f>ROUND(E377*N377,5)</f>
        <v>0</v>
      </c>
      <c r="P377" s="225">
        <v>0</v>
      </c>
      <c r="Q377" s="225">
        <f>ROUND(E377*P377,5)</f>
        <v>0</v>
      </c>
      <c r="R377" s="225"/>
      <c r="S377" s="225"/>
      <c r="T377" s="226">
        <v>0.21149999999999999</v>
      </c>
      <c r="U377" s="225">
        <f>ROUND(E377*T377,2)</f>
        <v>22.62</v>
      </c>
      <c r="V377" s="215"/>
      <c r="W377" s="215"/>
      <c r="X377" s="215"/>
      <c r="Y377" s="215"/>
      <c r="Z377" s="215"/>
      <c r="AA377" s="215"/>
      <c r="AB377" s="215"/>
      <c r="AC377" s="215"/>
      <c r="AD377" s="215"/>
      <c r="AE377" s="215" t="s">
        <v>122</v>
      </c>
      <c r="AF377" s="215"/>
      <c r="AG377" s="215"/>
      <c r="AH377" s="215"/>
      <c r="AI377" s="215"/>
      <c r="AJ377" s="215"/>
      <c r="AK377" s="215"/>
      <c r="AL377" s="215"/>
      <c r="AM377" s="215"/>
      <c r="AN377" s="215"/>
      <c r="AO377" s="215"/>
      <c r="AP377" s="215"/>
      <c r="AQ377" s="215"/>
      <c r="AR377" s="215"/>
      <c r="AS377" s="215"/>
      <c r="AT377" s="215"/>
      <c r="AU377" s="215"/>
      <c r="AV377" s="215"/>
      <c r="AW377" s="215"/>
      <c r="AX377" s="215"/>
      <c r="AY377" s="215"/>
      <c r="AZ377" s="215"/>
      <c r="BA377" s="215"/>
      <c r="BB377" s="215"/>
      <c r="BC377" s="215"/>
      <c r="BD377" s="215"/>
      <c r="BE377" s="215"/>
      <c r="BF377" s="215"/>
      <c r="BG377" s="215"/>
      <c r="BH377" s="215"/>
    </row>
    <row r="378" spans="1:60" x14ac:dyDescent="0.2">
      <c r="A378" s="217" t="s">
        <v>117</v>
      </c>
      <c r="B378" s="224" t="s">
        <v>80</v>
      </c>
      <c r="C378" s="274" t="s">
        <v>81</v>
      </c>
      <c r="D378" s="229"/>
      <c r="E378" s="235"/>
      <c r="F378" s="239"/>
      <c r="G378" s="239">
        <f>SUMIF(AE379:AE381,"&lt;&gt;NOR",G379:G381)</f>
        <v>0</v>
      </c>
      <c r="H378" s="239"/>
      <c r="I378" s="239">
        <f>SUM(I379:I381)</f>
        <v>0</v>
      </c>
      <c r="J378" s="239"/>
      <c r="K378" s="239">
        <f>SUM(K379:K381)</f>
        <v>0</v>
      </c>
      <c r="L378" s="239"/>
      <c r="M378" s="239">
        <f>SUM(M379:M381)</f>
        <v>0</v>
      </c>
      <c r="N378" s="229"/>
      <c r="O378" s="229">
        <f>SUM(O379:O381)</f>
        <v>1.6550000000000002E-2</v>
      </c>
      <c r="P378" s="229"/>
      <c r="Q378" s="229">
        <f>SUM(Q379:Q381)</f>
        <v>0</v>
      </c>
      <c r="R378" s="229"/>
      <c r="S378" s="229"/>
      <c r="T378" s="230"/>
      <c r="U378" s="229">
        <f>SUM(U379:U381)</f>
        <v>20.09</v>
      </c>
      <c r="AE378" t="s">
        <v>118</v>
      </c>
    </row>
    <row r="379" spans="1:60" outlineLevel="1" x14ac:dyDescent="0.2">
      <c r="A379" s="216">
        <v>198</v>
      </c>
      <c r="B379" s="223" t="s">
        <v>650</v>
      </c>
      <c r="C379" s="270" t="s">
        <v>651</v>
      </c>
      <c r="D379" s="225" t="s">
        <v>129</v>
      </c>
      <c r="E379" s="232">
        <v>59.1</v>
      </c>
      <c r="F379" s="237"/>
      <c r="G379" s="238">
        <f>ROUND(E379*F379,2)</f>
        <v>0</v>
      </c>
      <c r="H379" s="237"/>
      <c r="I379" s="238">
        <f>ROUND(E379*H379,2)</f>
        <v>0</v>
      </c>
      <c r="J379" s="237"/>
      <c r="K379" s="238">
        <f>ROUND(E379*J379,2)</f>
        <v>0</v>
      </c>
      <c r="L379" s="238">
        <v>21</v>
      </c>
      <c r="M379" s="238">
        <f>G379*(1+L379/100)</f>
        <v>0</v>
      </c>
      <c r="N379" s="225">
        <v>8.0000000000000007E-5</v>
      </c>
      <c r="O379" s="225">
        <f>ROUND(E379*N379,5)</f>
        <v>4.7299999999999998E-3</v>
      </c>
      <c r="P379" s="225">
        <v>0</v>
      </c>
      <c r="Q379" s="225">
        <f>ROUND(E379*P379,5)</f>
        <v>0</v>
      </c>
      <c r="R379" s="225"/>
      <c r="S379" s="225"/>
      <c r="T379" s="226">
        <v>0.34</v>
      </c>
      <c r="U379" s="225">
        <f>ROUND(E379*T379,2)</f>
        <v>20.09</v>
      </c>
      <c r="V379" s="215"/>
      <c r="W379" s="215"/>
      <c r="X379" s="215"/>
      <c r="Y379" s="215"/>
      <c r="Z379" s="215"/>
      <c r="AA379" s="215"/>
      <c r="AB379" s="215"/>
      <c r="AC379" s="215"/>
      <c r="AD379" s="215"/>
      <c r="AE379" s="215" t="s">
        <v>122</v>
      </c>
      <c r="AF379" s="215"/>
      <c r="AG379" s="215"/>
      <c r="AH379" s="215"/>
      <c r="AI379" s="215"/>
      <c r="AJ379" s="215"/>
      <c r="AK379" s="215"/>
      <c r="AL379" s="215"/>
      <c r="AM379" s="215"/>
      <c r="AN379" s="215"/>
      <c r="AO379" s="215"/>
      <c r="AP379" s="215"/>
      <c r="AQ379" s="215"/>
      <c r="AR379" s="215"/>
      <c r="AS379" s="215"/>
      <c r="AT379" s="215"/>
      <c r="AU379" s="215"/>
      <c r="AV379" s="215"/>
      <c r="AW379" s="215"/>
      <c r="AX379" s="215"/>
      <c r="AY379" s="215"/>
      <c r="AZ379" s="215"/>
      <c r="BA379" s="215"/>
      <c r="BB379" s="215"/>
      <c r="BC379" s="215"/>
      <c r="BD379" s="215"/>
      <c r="BE379" s="215"/>
      <c r="BF379" s="215"/>
      <c r="BG379" s="215"/>
      <c r="BH379" s="215"/>
    </row>
    <row r="380" spans="1:60" outlineLevel="1" x14ac:dyDescent="0.2">
      <c r="A380" s="216"/>
      <c r="B380" s="223"/>
      <c r="C380" s="271" t="s">
        <v>652</v>
      </c>
      <c r="D380" s="227"/>
      <c r="E380" s="233">
        <v>59.1</v>
      </c>
      <c r="F380" s="238"/>
      <c r="G380" s="238"/>
      <c r="H380" s="238"/>
      <c r="I380" s="238"/>
      <c r="J380" s="238"/>
      <c r="K380" s="238"/>
      <c r="L380" s="238"/>
      <c r="M380" s="238"/>
      <c r="N380" s="225"/>
      <c r="O380" s="225"/>
      <c r="P380" s="225"/>
      <c r="Q380" s="225"/>
      <c r="R380" s="225"/>
      <c r="S380" s="225"/>
      <c r="T380" s="226"/>
      <c r="U380" s="225"/>
      <c r="V380" s="215"/>
      <c r="W380" s="215"/>
      <c r="X380" s="215"/>
      <c r="Y380" s="215"/>
      <c r="Z380" s="215"/>
      <c r="AA380" s="215"/>
      <c r="AB380" s="215"/>
      <c r="AC380" s="215"/>
      <c r="AD380" s="215"/>
      <c r="AE380" s="215" t="s">
        <v>146</v>
      </c>
      <c r="AF380" s="215">
        <v>0</v>
      </c>
      <c r="AG380" s="215"/>
      <c r="AH380" s="215"/>
      <c r="AI380" s="215"/>
      <c r="AJ380" s="215"/>
      <c r="AK380" s="215"/>
      <c r="AL380" s="215"/>
      <c r="AM380" s="215"/>
      <c r="AN380" s="215"/>
      <c r="AO380" s="215"/>
      <c r="AP380" s="215"/>
      <c r="AQ380" s="215"/>
      <c r="AR380" s="215"/>
      <c r="AS380" s="215"/>
      <c r="AT380" s="215"/>
      <c r="AU380" s="215"/>
      <c r="AV380" s="215"/>
      <c r="AW380" s="215"/>
      <c r="AX380" s="215"/>
      <c r="AY380" s="215"/>
      <c r="AZ380" s="215"/>
      <c r="BA380" s="215"/>
      <c r="BB380" s="215"/>
      <c r="BC380" s="215"/>
      <c r="BD380" s="215"/>
      <c r="BE380" s="215"/>
      <c r="BF380" s="215"/>
      <c r="BG380" s="215"/>
      <c r="BH380" s="215"/>
    </row>
    <row r="381" spans="1:60" ht="22.5" outlineLevel="1" x14ac:dyDescent="0.2">
      <c r="A381" s="216">
        <v>199</v>
      </c>
      <c r="B381" s="223" t="s">
        <v>653</v>
      </c>
      <c r="C381" s="270" t="s">
        <v>654</v>
      </c>
      <c r="D381" s="225" t="s">
        <v>129</v>
      </c>
      <c r="E381" s="232">
        <v>59.1</v>
      </c>
      <c r="F381" s="237"/>
      <c r="G381" s="238">
        <f>ROUND(E381*F381,2)</f>
        <v>0</v>
      </c>
      <c r="H381" s="237"/>
      <c r="I381" s="238">
        <f>ROUND(E381*H381,2)</f>
        <v>0</v>
      </c>
      <c r="J381" s="237"/>
      <c r="K381" s="238">
        <f>ROUND(E381*J381,2)</f>
        <v>0</v>
      </c>
      <c r="L381" s="238">
        <v>21</v>
      </c>
      <c r="M381" s="238">
        <f>G381*(1+L381/100)</f>
        <v>0</v>
      </c>
      <c r="N381" s="225">
        <v>2.0000000000000001E-4</v>
      </c>
      <c r="O381" s="225">
        <f>ROUND(E381*N381,5)</f>
        <v>1.1820000000000001E-2</v>
      </c>
      <c r="P381" s="225">
        <v>0</v>
      </c>
      <c r="Q381" s="225">
        <f>ROUND(E381*P381,5)</f>
        <v>0</v>
      </c>
      <c r="R381" s="225"/>
      <c r="S381" s="225"/>
      <c r="T381" s="226">
        <v>0</v>
      </c>
      <c r="U381" s="225">
        <f>ROUND(E381*T381,2)</f>
        <v>0</v>
      </c>
      <c r="V381" s="215"/>
      <c r="W381" s="215"/>
      <c r="X381" s="215"/>
      <c r="Y381" s="215"/>
      <c r="Z381" s="215"/>
      <c r="AA381" s="215"/>
      <c r="AB381" s="215"/>
      <c r="AC381" s="215"/>
      <c r="AD381" s="215"/>
      <c r="AE381" s="215" t="s">
        <v>144</v>
      </c>
      <c r="AF381" s="215"/>
      <c r="AG381" s="215"/>
      <c r="AH381" s="215"/>
      <c r="AI381" s="215"/>
      <c r="AJ381" s="215"/>
      <c r="AK381" s="215"/>
      <c r="AL381" s="215"/>
      <c r="AM381" s="215"/>
      <c r="AN381" s="215"/>
      <c r="AO381" s="215"/>
      <c r="AP381" s="215"/>
      <c r="AQ381" s="215"/>
      <c r="AR381" s="215"/>
      <c r="AS381" s="215"/>
      <c r="AT381" s="215"/>
      <c r="AU381" s="215"/>
      <c r="AV381" s="215"/>
      <c r="AW381" s="215"/>
      <c r="AX381" s="215"/>
      <c r="AY381" s="215"/>
      <c r="AZ381" s="215"/>
      <c r="BA381" s="215"/>
      <c r="BB381" s="215"/>
      <c r="BC381" s="215"/>
      <c r="BD381" s="215"/>
      <c r="BE381" s="215"/>
      <c r="BF381" s="215"/>
      <c r="BG381" s="215"/>
      <c r="BH381" s="215"/>
    </row>
    <row r="382" spans="1:60" x14ac:dyDescent="0.2">
      <c r="A382" s="217" t="s">
        <v>117</v>
      </c>
      <c r="B382" s="224" t="s">
        <v>82</v>
      </c>
      <c r="C382" s="274" t="s">
        <v>83</v>
      </c>
      <c r="D382" s="229"/>
      <c r="E382" s="235"/>
      <c r="F382" s="239"/>
      <c r="G382" s="239">
        <f>SUMIF(AE383:AE384,"&lt;&gt;NOR",G383:G384)</f>
        <v>0</v>
      </c>
      <c r="H382" s="239"/>
      <c r="I382" s="239">
        <f>SUM(I383:I384)</f>
        <v>0</v>
      </c>
      <c r="J382" s="239"/>
      <c r="K382" s="239">
        <f>SUM(K383:K384)</f>
        <v>0</v>
      </c>
      <c r="L382" s="239"/>
      <c r="M382" s="239">
        <f>SUM(M383:M384)</f>
        <v>0</v>
      </c>
      <c r="N382" s="229"/>
      <c r="O382" s="229">
        <f>SUM(O383:O384)</f>
        <v>0</v>
      </c>
      <c r="P382" s="229"/>
      <c r="Q382" s="229">
        <f>SUM(Q383:Q384)</f>
        <v>0</v>
      </c>
      <c r="R382" s="229"/>
      <c r="S382" s="229"/>
      <c r="T382" s="230"/>
      <c r="U382" s="229">
        <f>SUM(U383:U384)</f>
        <v>0.85</v>
      </c>
      <c r="AE382" t="s">
        <v>118</v>
      </c>
    </row>
    <row r="383" spans="1:60" outlineLevel="1" x14ac:dyDescent="0.2">
      <c r="A383" s="216">
        <v>200</v>
      </c>
      <c r="B383" s="223" t="s">
        <v>655</v>
      </c>
      <c r="C383" s="270" t="s">
        <v>656</v>
      </c>
      <c r="D383" s="225" t="s">
        <v>129</v>
      </c>
      <c r="E383" s="232">
        <v>14</v>
      </c>
      <c r="F383" s="237"/>
      <c r="G383" s="238">
        <f>ROUND(E383*F383,2)</f>
        <v>0</v>
      </c>
      <c r="H383" s="237"/>
      <c r="I383" s="238">
        <f>ROUND(E383*H383,2)</f>
        <v>0</v>
      </c>
      <c r="J383" s="237"/>
      <c r="K383" s="238">
        <f>ROUND(E383*J383,2)</f>
        <v>0</v>
      </c>
      <c r="L383" s="238">
        <v>21</v>
      </c>
      <c r="M383" s="238">
        <f>G383*(1+L383/100)</f>
        <v>0</v>
      </c>
      <c r="N383" s="225">
        <v>0</v>
      </c>
      <c r="O383" s="225">
        <f>ROUND(E383*N383,5)</f>
        <v>0</v>
      </c>
      <c r="P383" s="225">
        <v>0</v>
      </c>
      <c r="Q383" s="225">
        <f>ROUND(E383*P383,5)</f>
        <v>0</v>
      </c>
      <c r="R383" s="225"/>
      <c r="S383" s="225"/>
      <c r="T383" s="226">
        <v>6.0999999999999999E-2</v>
      </c>
      <c r="U383" s="225">
        <f>ROUND(E383*T383,2)</f>
        <v>0.85</v>
      </c>
      <c r="V383" s="215"/>
      <c r="W383" s="215"/>
      <c r="X383" s="215"/>
      <c r="Y383" s="215"/>
      <c r="Z383" s="215"/>
      <c r="AA383" s="215"/>
      <c r="AB383" s="215"/>
      <c r="AC383" s="215"/>
      <c r="AD383" s="215"/>
      <c r="AE383" s="215" t="s">
        <v>122</v>
      </c>
      <c r="AF383" s="215"/>
      <c r="AG383" s="215"/>
      <c r="AH383" s="215"/>
      <c r="AI383" s="215"/>
      <c r="AJ383" s="215"/>
      <c r="AK383" s="215"/>
      <c r="AL383" s="215"/>
      <c r="AM383" s="215"/>
      <c r="AN383" s="215"/>
      <c r="AO383" s="215"/>
      <c r="AP383" s="215"/>
      <c r="AQ383" s="215"/>
      <c r="AR383" s="215"/>
      <c r="AS383" s="215"/>
      <c r="AT383" s="215"/>
      <c r="AU383" s="215"/>
      <c r="AV383" s="215"/>
      <c r="AW383" s="215"/>
      <c r="AX383" s="215"/>
      <c r="AY383" s="215"/>
      <c r="AZ383" s="215"/>
      <c r="BA383" s="215"/>
      <c r="BB383" s="215"/>
      <c r="BC383" s="215"/>
      <c r="BD383" s="215"/>
      <c r="BE383" s="215"/>
      <c r="BF383" s="215"/>
      <c r="BG383" s="215"/>
      <c r="BH383" s="215"/>
    </row>
    <row r="384" spans="1:60" outlineLevel="1" x14ac:dyDescent="0.2">
      <c r="A384" s="216"/>
      <c r="B384" s="223"/>
      <c r="C384" s="271" t="s">
        <v>657</v>
      </c>
      <c r="D384" s="227"/>
      <c r="E384" s="233">
        <v>14</v>
      </c>
      <c r="F384" s="238"/>
      <c r="G384" s="238"/>
      <c r="H384" s="238"/>
      <c r="I384" s="238"/>
      <c r="J384" s="238"/>
      <c r="K384" s="238"/>
      <c r="L384" s="238"/>
      <c r="M384" s="238"/>
      <c r="N384" s="225"/>
      <c r="O384" s="225"/>
      <c r="P384" s="225"/>
      <c r="Q384" s="225"/>
      <c r="R384" s="225"/>
      <c r="S384" s="225"/>
      <c r="T384" s="226"/>
      <c r="U384" s="225"/>
      <c r="V384" s="215"/>
      <c r="W384" s="215"/>
      <c r="X384" s="215"/>
      <c r="Y384" s="215"/>
      <c r="Z384" s="215"/>
      <c r="AA384" s="215"/>
      <c r="AB384" s="215"/>
      <c r="AC384" s="215"/>
      <c r="AD384" s="215"/>
      <c r="AE384" s="215" t="s">
        <v>146</v>
      </c>
      <c r="AF384" s="215">
        <v>0</v>
      </c>
      <c r="AG384" s="215"/>
      <c r="AH384" s="215"/>
      <c r="AI384" s="215"/>
      <c r="AJ384" s="215"/>
      <c r="AK384" s="215"/>
      <c r="AL384" s="215"/>
      <c r="AM384" s="215"/>
      <c r="AN384" s="215"/>
      <c r="AO384" s="215"/>
      <c r="AP384" s="215"/>
      <c r="AQ384" s="215"/>
      <c r="AR384" s="215"/>
      <c r="AS384" s="215"/>
      <c r="AT384" s="215"/>
      <c r="AU384" s="215"/>
      <c r="AV384" s="215"/>
      <c r="AW384" s="215"/>
      <c r="AX384" s="215"/>
      <c r="AY384" s="215"/>
      <c r="AZ384" s="215"/>
      <c r="BA384" s="215"/>
      <c r="BB384" s="215"/>
      <c r="BC384" s="215"/>
      <c r="BD384" s="215"/>
      <c r="BE384" s="215"/>
      <c r="BF384" s="215"/>
      <c r="BG384" s="215"/>
      <c r="BH384" s="215"/>
    </row>
    <row r="385" spans="1:60" x14ac:dyDescent="0.2">
      <c r="A385" s="217" t="s">
        <v>117</v>
      </c>
      <c r="B385" s="224" t="s">
        <v>84</v>
      </c>
      <c r="C385" s="274" t="s">
        <v>85</v>
      </c>
      <c r="D385" s="229"/>
      <c r="E385" s="235"/>
      <c r="F385" s="239"/>
      <c r="G385" s="239">
        <f>SUMIF(AE386:AE413,"&lt;&gt;NOR",G386:G413)</f>
        <v>0</v>
      </c>
      <c r="H385" s="239"/>
      <c r="I385" s="239">
        <f>SUM(I386:I413)</f>
        <v>0</v>
      </c>
      <c r="J385" s="239"/>
      <c r="K385" s="239">
        <f>SUM(K386:K413)</f>
        <v>0</v>
      </c>
      <c r="L385" s="239"/>
      <c r="M385" s="239">
        <f>SUM(M386:M413)</f>
        <v>0</v>
      </c>
      <c r="N385" s="229"/>
      <c r="O385" s="229">
        <f>SUM(O386:O413)</f>
        <v>1.1633800000000001</v>
      </c>
      <c r="P385" s="229"/>
      <c r="Q385" s="229">
        <f>SUM(Q386:Q413)</f>
        <v>0</v>
      </c>
      <c r="R385" s="229"/>
      <c r="S385" s="229"/>
      <c r="T385" s="230"/>
      <c r="U385" s="229">
        <f>SUM(U386:U413)</f>
        <v>416.73999999999995</v>
      </c>
      <c r="AE385" t="s">
        <v>118</v>
      </c>
    </row>
    <row r="386" spans="1:60" outlineLevel="1" x14ac:dyDescent="0.2">
      <c r="A386" s="216">
        <v>201</v>
      </c>
      <c r="B386" s="223" t="s">
        <v>658</v>
      </c>
      <c r="C386" s="270" t="s">
        <v>659</v>
      </c>
      <c r="D386" s="225" t="s">
        <v>307</v>
      </c>
      <c r="E386" s="232">
        <v>18</v>
      </c>
      <c r="F386" s="237"/>
      <c r="G386" s="238">
        <f>ROUND(E386*F386,2)</f>
        <v>0</v>
      </c>
      <c r="H386" s="237"/>
      <c r="I386" s="238">
        <f>ROUND(E386*H386,2)</f>
        <v>0</v>
      </c>
      <c r="J386" s="237"/>
      <c r="K386" s="238">
        <f>ROUND(E386*J386,2)</f>
        <v>0</v>
      </c>
      <c r="L386" s="238">
        <v>21</v>
      </c>
      <c r="M386" s="238">
        <f>G386*(1+L386/100)</f>
        <v>0</v>
      </c>
      <c r="N386" s="225">
        <v>0</v>
      </c>
      <c r="O386" s="225">
        <f>ROUND(E386*N386,5)</f>
        <v>0</v>
      </c>
      <c r="P386" s="225">
        <v>0</v>
      </c>
      <c r="Q386" s="225">
        <f>ROUND(E386*P386,5)</f>
        <v>0</v>
      </c>
      <c r="R386" s="225"/>
      <c r="S386" s="225"/>
      <c r="T386" s="226">
        <v>0.92766999999999999</v>
      </c>
      <c r="U386" s="225">
        <f>ROUND(E386*T386,2)</f>
        <v>16.7</v>
      </c>
      <c r="V386" s="215"/>
      <c r="W386" s="215"/>
      <c r="X386" s="215"/>
      <c r="Y386" s="215"/>
      <c r="Z386" s="215"/>
      <c r="AA386" s="215"/>
      <c r="AB386" s="215"/>
      <c r="AC386" s="215"/>
      <c r="AD386" s="215"/>
      <c r="AE386" s="215" t="s">
        <v>122</v>
      </c>
      <c r="AF386" s="215"/>
      <c r="AG386" s="215"/>
      <c r="AH386" s="215"/>
      <c r="AI386" s="215"/>
      <c r="AJ386" s="215"/>
      <c r="AK386" s="215"/>
      <c r="AL386" s="215"/>
      <c r="AM386" s="215"/>
      <c r="AN386" s="215"/>
      <c r="AO386" s="215"/>
      <c r="AP386" s="215"/>
      <c r="AQ386" s="215"/>
      <c r="AR386" s="215"/>
      <c r="AS386" s="215"/>
      <c r="AT386" s="215"/>
      <c r="AU386" s="215"/>
      <c r="AV386" s="215"/>
      <c r="AW386" s="215"/>
      <c r="AX386" s="215"/>
      <c r="AY386" s="215"/>
      <c r="AZ386" s="215"/>
      <c r="BA386" s="215"/>
      <c r="BB386" s="215"/>
      <c r="BC386" s="215"/>
      <c r="BD386" s="215"/>
      <c r="BE386" s="215"/>
      <c r="BF386" s="215"/>
      <c r="BG386" s="215"/>
      <c r="BH386" s="215"/>
    </row>
    <row r="387" spans="1:60" ht="33.75" outlineLevel="1" x14ac:dyDescent="0.2">
      <c r="A387" s="216">
        <v>202</v>
      </c>
      <c r="B387" s="223" t="s">
        <v>660</v>
      </c>
      <c r="C387" s="270" t="s">
        <v>661</v>
      </c>
      <c r="D387" s="225" t="s">
        <v>307</v>
      </c>
      <c r="E387" s="232">
        <v>18</v>
      </c>
      <c r="F387" s="237"/>
      <c r="G387" s="238">
        <f>ROUND(E387*F387,2)</f>
        <v>0</v>
      </c>
      <c r="H387" s="237"/>
      <c r="I387" s="238">
        <f>ROUND(E387*H387,2)</f>
        <v>0</v>
      </c>
      <c r="J387" s="237"/>
      <c r="K387" s="238">
        <f>ROUND(E387*J387,2)</f>
        <v>0</v>
      </c>
      <c r="L387" s="238">
        <v>21</v>
      </c>
      <c r="M387" s="238">
        <f>G387*(1+L387/100)</f>
        <v>0</v>
      </c>
      <c r="N387" s="225">
        <v>2.5999999999999999E-3</v>
      </c>
      <c r="O387" s="225">
        <f>ROUND(E387*N387,5)</f>
        <v>4.6800000000000001E-2</v>
      </c>
      <c r="P387" s="225">
        <v>0</v>
      </c>
      <c r="Q387" s="225">
        <f>ROUND(E387*P387,5)</f>
        <v>0</v>
      </c>
      <c r="R387" s="225"/>
      <c r="S387" s="225"/>
      <c r="T387" s="226">
        <v>0</v>
      </c>
      <c r="U387" s="225">
        <f>ROUND(E387*T387,2)</f>
        <v>0</v>
      </c>
      <c r="V387" s="215"/>
      <c r="W387" s="215"/>
      <c r="X387" s="215"/>
      <c r="Y387" s="215"/>
      <c r="Z387" s="215"/>
      <c r="AA387" s="215"/>
      <c r="AB387" s="215"/>
      <c r="AC387" s="215"/>
      <c r="AD387" s="215"/>
      <c r="AE387" s="215" t="s">
        <v>144</v>
      </c>
      <c r="AF387" s="215"/>
      <c r="AG387" s="215"/>
      <c r="AH387" s="215"/>
      <c r="AI387" s="215"/>
      <c r="AJ387" s="215"/>
      <c r="AK387" s="215"/>
      <c r="AL387" s="215"/>
      <c r="AM387" s="215"/>
      <c r="AN387" s="215"/>
      <c r="AO387" s="215"/>
      <c r="AP387" s="215"/>
      <c r="AQ387" s="215"/>
      <c r="AR387" s="215"/>
      <c r="AS387" s="215"/>
      <c r="AT387" s="215"/>
      <c r="AU387" s="215"/>
      <c r="AV387" s="215"/>
      <c r="AW387" s="215"/>
      <c r="AX387" s="215"/>
      <c r="AY387" s="215"/>
      <c r="AZ387" s="215"/>
      <c r="BA387" s="215"/>
      <c r="BB387" s="215"/>
      <c r="BC387" s="215"/>
      <c r="BD387" s="215"/>
      <c r="BE387" s="215"/>
      <c r="BF387" s="215"/>
      <c r="BG387" s="215"/>
      <c r="BH387" s="215"/>
    </row>
    <row r="388" spans="1:60" outlineLevel="1" x14ac:dyDescent="0.2">
      <c r="A388" s="216">
        <v>203</v>
      </c>
      <c r="B388" s="223" t="s">
        <v>662</v>
      </c>
      <c r="C388" s="270" t="s">
        <v>663</v>
      </c>
      <c r="D388" s="225" t="s">
        <v>307</v>
      </c>
      <c r="E388" s="232">
        <v>18</v>
      </c>
      <c r="F388" s="237"/>
      <c r="G388" s="238">
        <f>ROUND(E388*F388,2)</f>
        <v>0</v>
      </c>
      <c r="H388" s="237"/>
      <c r="I388" s="238">
        <f>ROUND(E388*H388,2)</f>
        <v>0</v>
      </c>
      <c r="J388" s="237"/>
      <c r="K388" s="238">
        <f>ROUND(E388*J388,2)</f>
        <v>0</v>
      </c>
      <c r="L388" s="238">
        <v>21</v>
      </c>
      <c r="M388" s="238">
        <f>G388*(1+L388/100)</f>
        <v>0</v>
      </c>
      <c r="N388" s="225">
        <v>0</v>
      </c>
      <c r="O388" s="225">
        <f>ROUND(E388*N388,5)</f>
        <v>0</v>
      </c>
      <c r="P388" s="225">
        <v>0</v>
      </c>
      <c r="Q388" s="225">
        <f>ROUND(E388*P388,5)</f>
        <v>0</v>
      </c>
      <c r="R388" s="225"/>
      <c r="S388" s="225"/>
      <c r="T388" s="226">
        <v>3.4166699999999999</v>
      </c>
      <c r="U388" s="225">
        <f>ROUND(E388*T388,2)</f>
        <v>61.5</v>
      </c>
      <c r="V388" s="215"/>
      <c r="W388" s="215"/>
      <c r="X388" s="215"/>
      <c r="Y388" s="215"/>
      <c r="Z388" s="215"/>
      <c r="AA388" s="215"/>
      <c r="AB388" s="215"/>
      <c r="AC388" s="215"/>
      <c r="AD388" s="215"/>
      <c r="AE388" s="215" t="s">
        <v>122</v>
      </c>
      <c r="AF388" s="215"/>
      <c r="AG388" s="215"/>
      <c r="AH388" s="215"/>
      <c r="AI388" s="215"/>
      <c r="AJ388" s="215"/>
      <c r="AK388" s="215"/>
      <c r="AL388" s="215"/>
      <c r="AM388" s="215"/>
      <c r="AN388" s="215"/>
      <c r="AO388" s="215"/>
      <c r="AP388" s="215"/>
      <c r="AQ388" s="215"/>
      <c r="AR388" s="215"/>
      <c r="AS388" s="215"/>
      <c r="AT388" s="215"/>
      <c r="AU388" s="215"/>
      <c r="AV388" s="215"/>
      <c r="AW388" s="215"/>
      <c r="AX388" s="215"/>
      <c r="AY388" s="215"/>
      <c r="AZ388" s="215"/>
      <c r="BA388" s="215"/>
      <c r="BB388" s="215"/>
      <c r="BC388" s="215"/>
      <c r="BD388" s="215"/>
      <c r="BE388" s="215"/>
      <c r="BF388" s="215"/>
      <c r="BG388" s="215"/>
      <c r="BH388" s="215"/>
    </row>
    <row r="389" spans="1:60" ht="22.5" outlineLevel="1" x14ac:dyDescent="0.2">
      <c r="A389" s="216">
        <v>204</v>
      </c>
      <c r="B389" s="223" t="s">
        <v>664</v>
      </c>
      <c r="C389" s="270" t="s">
        <v>665</v>
      </c>
      <c r="D389" s="225" t="s">
        <v>307</v>
      </c>
      <c r="E389" s="232">
        <v>18</v>
      </c>
      <c r="F389" s="237"/>
      <c r="G389" s="238">
        <f>ROUND(E389*F389,2)</f>
        <v>0</v>
      </c>
      <c r="H389" s="237"/>
      <c r="I389" s="238">
        <f>ROUND(E389*H389,2)</f>
        <v>0</v>
      </c>
      <c r="J389" s="237"/>
      <c r="K389" s="238">
        <f>ROUND(E389*J389,2)</f>
        <v>0</v>
      </c>
      <c r="L389" s="238">
        <v>21</v>
      </c>
      <c r="M389" s="238">
        <f>G389*(1+L389/100)</f>
        <v>0</v>
      </c>
      <c r="N389" s="225">
        <v>2.5999999999999999E-3</v>
      </c>
      <c r="O389" s="225">
        <f>ROUND(E389*N389,5)</f>
        <v>4.6800000000000001E-2</v>
      </c>
      <c r="P389" s="225">
        <v>0</v>
      </c>
      <c r="Q389" s="225">
        <f>ROUND(E389*P389,5)</f>
        <v>0</v>
      </c>
      <c r="R389" s="225"/>
      <c r="S389" s="225"/>
      <c r="T389" s="226">
        <v>0</v>
      </c>
      <c r="U389" s="225">
        <f>ROUND(E389*T389,2)</f>
        <v>0</v>
      </c>
      <c r="V389" s="215"/>
      <c r="W389" s="215"/>
      <c r="X389" s="215"/>
      <c r="Y389" s="215"/>
      <c r="Z389" s="215"/>
      <c r="AA389" s="215"/>
      <c r="AB389" s="215"/>
      <c r="AC389" s="215"/>
      <c r="AD389" s="215"/>
      <c r="AE389" s="215" t="s">
        <v>144</v>
      </c>
      <c r="AF389" s="215"/>
      <c r="AG389" s="215"/>
      <c r="AH389" s="215"/>
      <c r="AI389" s="215"/>
      <c r="AJ389" s="215"/>
      <c r="AK389" s="215"/>
      <c r="AL389" s="215"/>
      <c r="AM389" s="215"/>
      <c r="AN389" s="215"/>
      <c r="AO389" s="215"/>
      <c r="AP389" s="215"/>
      <c r="AQ389" s="215"/>
      <c r="AR389" s="215"/>
      <c r="AS389" s="215"/>
      <c r="AT389" s="215"/>
      <c r="AU389" s="215"/>
      <c r="AV389" s="215"/>
      <c r="AW389" s="215"/>
      <c r="AX389" s="215"/>
      <c r="AY389" s="215"/>
      <c r="AZ389" s="215"/>
      <c r="BA389" s="215"/>
      <c r="BB389" s="215"/>
      <c r="BC389" s="215"/>
      <c r="BD389" s="215"/>
      <c r="BE389" s="215"/>
      <c r="BF389" s="215"/>
      <c r="BG389" s="215"/>
      <c r="BH389" s="215"/>
    </row>
    <row r="390" spans="1:60" outlineLevel="1" x14ac:dyDescent="0.2">
      <c r="A390" s="216">
        <v>205</v>
      </c>
      <c r="B390" s="223" t="s">
        <v>666</v>
      </c>
      <c r="C390" s="270" t="s">
        <v>667</v>
      </c>
      <c r="D390" s="225" t="s">
        <v>307</v>
      </c>
      <c r="E390" s="232">
        <v>18</v>
      </c>
      <c r="F390" s="237"/>
      <c r="G390" s="238">
        <f>ROUND(E390*F390,2)</f>
        <v>0</v>
      </c>
      <c r="H390" s="237"/>
      <c r="I390" s="238">
        <f>ROUND(E390*H390,2)</f>
        <v>0</v>
      </c>
      <c r="J390" s="237"/>
      <c r="K390" s="238">
        <f>ROUND(E390*J390,2)</f>
        <v>0</v>
      </c>
      <c r="L390" s="238">
        <v>21</v>
      </c>
      <c r="M390" s="238">
        <f>G390*(1+L390/100)</f>
        <v>0</v>
      </c>
      <c r="N390" s="225">
        <v>0</v>
      </c>
      <c r="O390" s="225">
        <f>ROUND(E390*N390,5)</f>
        <v>0</v>
      </c>
      <c r="P390" s="225">
        <v>0</v>
      </c>
      <c r="Q390" s="225">
        <f>ROUND(E390*P390,5)</f>
        <v>0</v>
      </c>
      <c r="R390" s="225"/>
      <c r="S390" s="225"/>
      <c r="T390" s="226">
        <v>1.81667</v>
      </c>
      <c r="U390" s="225">
        <f>ROUND(E390*T390,2)</f>
        <v>32.700000000000003</v>
      </c>
      <c r="V390" s="215"/>
      <c r="W390" s="215"/>
      <c r="X390" s="215"/>
      <c r="Y390" s="215"/>
      <c r="Z390" s="215"/>
      <c r="AA390" s="215"/>
      <c r="AB390" s="215"/>
      <c r="AC390" s="215"/>
      <c r="AD390" s="215"/>
      <c r="AE390" s="215" t="s">
        <v>122</v>
      </c>
      <c r="AF390" s="215"/>
      <c r="AG390" s="215"/>
      <c r="AH390" s="215"/>
      <c r="AI390" s="215"/>
      <c r="AJ390" s="215"/>
      <c r="AK390" s="215"/>
      <c r="AL390" s="215"/>
      <c r="AM390" s="215"/>
      <c r="AN390" s="215"/>
      <c r="AO390" s="215"/>
      <c r="AP390" s="215"/>
      <c r="AQ390" s="215"/>
      <c r="AR390" s="215"/>
      <c r="AS390" s="215"/>
      <c r="AT390" s="215"/>
      <c r="AU390" s="215"/>
      <c r="AV390" s="215"/>
      <c r="AW390" s="215"/>
      <c r="AX390" s="215"/>
      <c r="AY390" s="215"/>
      <c r="AZ390" s="215"/>
      <c r="BA390" s="215"/>
      <c r="BB390" s="215"/>
      <c r="BC390" s="215"/>
      <c r="BD390" s="215"/>
      <c r="BE390" s="215"/>
      <c r="BF390" s="215"/>
      <c r="BG390" s="215"/>
      <c r="BH390" s="215"/>
    </row>
    <row r="391" spans="1:60" ht="22.5" outlineLevel="1" x14ac:dyDescent="0.2">
      <c r="A391" s="216">
        <v>206</v>
      </c>
      <c r="B391" s="223" t="s">
        <v>668</v>
      </c>
      <c r="C391" s="270" t="s">
        <v>669</v>
      </c>
      <c r="D391" s="225" t="s">
        <v>307</v>
      </c>
      <c r="E391" s="232">
        <v>13</v>
      </c>
      <c r="F391" s="237"/>
      <c r="G391" s="238">
        <f>ROUND(E391*F391,2)</f>
        <v>0</v>
      </c>
      <c r="H391" s="237"/>
      <c r="I391" s="238">
        <f>ROUND(E391*H391,2)</f>
        <v>0</v>
      </c>
      <c r="J391" s="237"/>
      <c r="K391" s="238">
        <f>ROUND(E391*J391,2)</f>
        <v>0</v>
      </c>
      <c r="L391" s="238">
        <v>21</v>
      </c>
      <c r="M391" s="238">
        <f>G391*(1+L391/100)</f>
        <v>0</v>
      </c>
      <c r="N391" s="225">
        <v>2.5999999999999999E-3</v>
      </c>
      <c r="O391" s="225">
        <f>ROUND(E391*N391,5)</f>
        <v>3.3799999999999997E-2</v>
      </c>
      <c r="P391" s="225">
        <v>0</v>
      </c>
      <c r="Q391" s="225">
        <f>ROUND(E391*P391,5)</f>
        <v>0</v>
      </c>
      <c r="R391" s="225"/>
      <c r="S391" s="225"/>
      <c r="T391" s="226">
        <v>0</v>
      </c>
      <c r="U391" s="225">
        <f>ROUND(E391*T391,2)</f>
        <v>0</v>
      </c>
      <c r="V391" s="215"/>
      <c r="W391" s="215"/>
      <c r="X391" s="215"/>
      <c r="Y391" s="215"/>
      <c r="Z391" s="215"/>
      <c r="AA391" s="215"/>
      <c r="AB391" s="215"/>
      <c r="AC391" s="215"/>
      <c r="AD391" s="215"/>
      <c r="AE391" s="215" t="s">
        <v>144</v>
      </c>
      <c r="AF391" s="215"/>
      <c r="AG391" s="215"/>
      <c r="AH391" s="215"/>
      <c r="AI391" s="215"/>
      <c r="AJ391" s="215"/>
      <c r="AK391" s="215"/>
      <c r="AL391" s="215"/>
      <c r="AM391" s="215"/>
      <c r="AN391" s="215"/>
      <c r="AO391" s="215"/>
      <c r="AP391" s="215"/>
      <c r="AQ391" s="215"/>
      <c r="AR391" s="215"/>
      <c r="AS391" s="215"/>
      <c r="AT391" s="215"/>
      <c r="AU391" s="215"/>
      <c r="AV391" s="215"/>
      <c r="AW391" s="215"/>
      <c r="AX391" s="215"/>
      <c r="AY391" s="215"/>
      <c r="AZ391" s="215"/>
      <c r="BA391" s="215"/>
      <c r="BB391" s="215"/>
      <c r="BC391" s="215"/>
      <c r="BD391" s="215"/>
      <c r="BE391" s="215"/>
      <c r="BF391" s="215"/>
      <c r="BG391" s="215"/>
      <c r="BH391" s="215"/>
    </row>
    <row r="392" spans="1:60" ht="22.5" outlineLevel="1" x14ac:dyDescent="0.2">
      <c r="A392" s="216">
        <v>207</v>
      </c>
      <c r="B392" s="223" t="s">
        <v>670</v>
      </c>
      <c r="C392" s="270" t="s">
        <v>671</v>
      </c>
      <c r="D392" s="225" t="s">
        <v>307</v>
      </c>
      <c r="E392" s="232">
        <v>5</v>
      </c>
      <c r="F392" s="237"/>
      <c r="G392" s="238">
        <f>ROUND(E392*F392,2)</f>
        <v>0</v>
      </c>
      <c r="H392" s="237"/>
      <c r="I392" s="238">
        <f>ROUND(E392*H392,2)</f>
        <v>0</v>
      </c>
      <c r="J392" s="237"/>
      <c r="K392" s="238">
        <f>ROUND(E392*J392,2)</f>
        <v>0</v>
      </c>
      <c r="L392" s="238">
        <v>21</v>
      </c>
      <c r="M392" s="238">
        <f>G392*(1+L392/100)</f>
        <v>0</v>
      </c>
      <c r="N392" s="225">
        <v>2.5999999999999999E-3</v>
      </c>
      <c r="O392" s="225">
        <f>ROUND(E392*N392,5)</f>
        <v>1.2999999999999999E-2</v>
      </c>
      <c r="P392" s="225">
        <v>0</v>
      </c>
      <c r="Q392" s="225">
        <f>ROUND(E392*P392,5)</f>
        <v>0</v>
      </c>
      <c r="R392" s="225"/>
      <c r="S392" s="225"/>
      <c r="T392" s="226">
        <v>0</v>
      </c>
      <c r="U392" s="225">
        <f>ROUND(E392*T392,2)</f>
        <v>0</v>
      </c>
      <c r="V392" s="215"/>
      <c r="W392" s="215"/>
      <c r="X392" s="215"/>
      <c r="Y392" s="215"/>
      <c r="Z392" s="215"/>
      <c r="AA392" s="215"/>
      <c r="AB392" s="215"/>
      <c r="AC392" s="215"/>
      <c r="AD392" s="215"/>
      <c r="AE392" s="215" t="s">
        <v>144</v>
      </c>
      <c r="AF392" s="215"/>
      <c r="AG392" s="215"/>
      <c r="AH392" s="215"/>
      <c r="AI392" s="215"/>
      <c r="AJ392" s="215"/>
      <c r="AK392" s="215"/>
      <c r="AL392" s="215"/>
      <c r="AM392" s="215"/>
      <c r="AN392" s="215"/>
      <c r="AO392" s="215"/>
      <c r="AP392" s="215"/>
      <c r="AQ392" s="215"/>
      <c r="AR392" s="215"/>
      <c r="AS392" s="215"/>
      <c r="AT392" s="215"/>
      <c r="AU392" s="215"/>
      <c r="AV392" s="215"/>
      <c r="AW392" s="215"/>
      <c r="AX392" s="215"/>
      <c r="AY392" s="215"/>
      <c r="AZ392" s="215"/>
      <c r="BA392" s="215"/>
      <c r="BB392" s="215"/>
      <c r="BC392" s="215"/>
      <c r="BD392" s="215"/>
      <c r="BE392" s="215"/>
      <c r="BF392" s="215"/>
      <c r="BG392" s="215"/>
      <c r="BH392" s="215"/>
    </row>
    <row r="393" spans="1:60" outlineLevel="1" x14ac:dyDescent="0.2">
      <c r="A393" s="216">
        <v>208</v>
      </c>
      <c r="B393" s="223" t="s">
        <v>672</v>
      </c>
      <c r="C393" s="270" t="s">
        <v>673</v>
      </c>
      <c r="D393" s="225" t="s">
        <v>307</v>
      </c>
      <c r="E393" s="232">
        <v>18</v>
      </c>
      <c r="F393" s="237"/>
      <c r="G393" s="238">
        <f>ROUND(E393*F393,2)</f>
        <v>0</v>
      </c>
      <c r="H393" s="237"/>
      <c r="I393" s="238">
        <f>ROUND(E393*H393,2)</f>
        <v>0</v>
      </c>
      <c r="J393" s="237"/>
      <c r="K393" s="238">
        <f>ROUND(E393*J393,2)</f>
        <v>0</v>
      </c>
      <c r="L393" s="238">
        <v>21</v>
      </c>
      <c r="M393" s="238">
        <f>G393*(1+L393/100)</f>
        <v>0</v>
      </c>
      <c r="N393" s="225">
        <v>0</v>
      </c>
      <c r="O393" s="225">
        <f>ROUND(E393*N393,5)</f>
        <v>0</v>
      </c>
      <c r="P393" s="225">
        <v>0</v>
      </c>
      <c r="Q393" s="225">
        <f>ROUND(E393*P393,5)</f>
        <v>0</v>
      </c>
      <c r="R393" s="225"/>
      <c r="S393" s="225"/>
      <c r="T393" s="226">
        <v>1.3666700000000001</v>
      </c>
      <c r="U393" s="225">
        <f>ROUND(E393*T393,2)</f>
        <v>24.6</v>
      </c>
      <c r="V393" s="215"/>
      <c r="W393" s="215"/>
      <c r="X393" s="215"/>
      <c r="Y393" s="215"/>
      <c r="Z393" s="215"/>
      <c r="AA393" s="215"/>
      <c r="AB393" s="215"/>
      <c r="AC393" s="215"/>
      <c r="AD393" s="215"/>
      <c r="AE393" s="215" t="s">
        <v>122</v>
      </c>
      <c r="AF393" s="215"/>
      <c r="AG393" s="215"/>
      <c r="AH393" s="215"/>
      <c r="AI393" s="215"/>
      <c r="AJ393" s="215"/>
      <c r="AK393" s="215"/>
      <c r="AL393" s="215"/>
      <c r="AM393" s="215"/>
      <c r="AN393" s="215"/>
      <c r="AO393" s="215"/>
      <c r="AP393" s="215"/>
      <c r="AQ393" s="215"/>
      <c r="AR393" s="215"/>
      <c r="AS393" s="215"/>
      <c r="AT393" s="215"/>
      <c r="AU393" s="215"/>
      <c r="AV393" s="215"/>
      <c r="AW393" s="215"/>
      <c r="AX393" s="215"/>
      <c r="AY393" s="215"/>
      <c r="AZ393" s="215"/>
      <c r="BA393" s="215"/>
      <c r="BB393" s="215"/>
      <c r="BC393" s="215"/>
      <c r="BD393" s="215"/>
      <c r="BE393" s="215"/>
      <c r="BF393" s="215"/>
      <c r="BG393" s="215"/>
      <c r="BH393" s="215"/>
    </row>
    <row r="394" spans="1:60" ht="22.5" outlineLevel="1" x14ac:dyDescent="0.2">
      <c r="A394" s="216">
        <v>209</v>
      </c>
      <c r="B394" s="223" t="s">
        <v>674</v>
      </c>
      <c r="C394" s="270" t="s">
        <v>675</v>
      </c>
      <c r="D394" s="225" t="s">
        <v>307</v>
      </c>
      <c r="E394" s="232">
        <v>18</v>
      </c>
      <c r="F394" s="237"/>
      <c r="G394" s="238">
        <f>ROUND(E394*F394,2)</f>
        <v>0</v>
      </c>
      <c r="H394" s="237"/>
      <c r="I394" s="238">
        <f>ROUND(E394*H394,2)</f>
        <v>0</v>
      </c>
      <c r="J394" s="237"/>
      <c r="K394" s="238">
        <f>ROUND(E394*J394,2)</f>
        <v>0</v>
      </c>
      <c r="L394" s="238">
        <v>21</v>
      </c>
      <c r="M394" s="238">
        <f>G394*(1+L394/100)</f>
        <v>0</v>
      </c>
      <c r="N394" s="225">
        <v>2.5999999999999999E-3</v>
      </c>
      <c r="O394" s="225">
        <f>ROUND(E394*N394,5)</f>
        <v>4.6800000000000001E-2</v>
      </c>
      <c r="P394" s="225">
        <v>0</v>
      </c>
      <c r="Q394" s="225">
        <f>ROUND(E394*P394,5)</f>
        <v>0</v>
      </c>
      <c r="R394" s="225"/>
      <c r="S394" s="225"/>
      <c r="T394" s="226">
        <v>0</v>
      </c>
      <c r="U394" s="225">
        <f>ROUND(E394*T394,2)</f>
        <v>0</v>
      </c>
      <c r="V394" s="215"/>
      <c r="W394" s="215"/>
      <c r="X394" s="215"/>
      <c r="Y394" s="215"/>
      <c r="Z394" s="215"/>
      <c r="AA394" s="215"/>
      <c r="AB394" s="215"/>
      <c r="AC394" s="215"/>
      <c r="AD394" s="215"/>
      <c r="AE394" s="215" t="s">
        <v>144</v>
      </c>
      <c r="AF394" s="215"/>
      <c r="AG394" s="215"/>
      <c r="AH394" s="215"/>
      <c r="AI394" s="215"/>
      <c r="AJ394" s="215"/>
      <c r="AK394" s="215"/>
      <c r="AL394" s="215"/>
      <c r="AM394" s="215"/>
      <c r="AN394" s="215"/>
      <c r="AO394" s="215"/>
      <c r="AP394" s="215"/>
      <c r="AQ394" s="215"/>
      <c r="AR394" s="215"/>
      <c r="AS394" s="215"/>
      <c r="AT394" s="215"/>
      <c r="AU394" s="215"/>
      <c r="AV394" s="215"/>
      <c r="AW394" s="215"/>
      <c r="AX394" s="215"/>
      <c r="AY394" s="215"/>
      <c r="AZ394" s="215"/>
      <c r="BA394" s="215"/>
      <c r="BB394" s="215"/>
      <c r="BC394" s="215"/>
      <c r="BD394" s="215"/>
      <c r="BE394" s="215"/>
      <c r="BF394" s="215"/>
      <c r="BG394" s="215"/>
      <c r="BH394" s="215"/>
    </row>
    <row r="395" spans="1:60" outlineLevel="1" x14ac:dyDescent="0.2">
      <c r="A395" s="216">
        <v>210</v>
      </c>
      <c r="B395" s="223" t="s">
        <v>676</v>
      </c>
      <c r="C395" s="270" t="s">
        <v>677</v>
      </c>
      <c r="D395" s="225" t="s">
        <v>307</v>
      </c>
      <c r="E395" s="232">
        <v>4</v>
      </c>
      <c r="F395" s="237"/>
      <c r="G395" s="238">
        <f>ROUND(E395*F395,2)</f>
        <v>0</v>
      </c>
      <c r="H395" s="237"/>
      <c r="I395" s="238">
        <f>ROUND(E395*H395,2)</f>
        <v>0</v>
      </c>
      <c r="J395" s="237"/>
      <c r="K395" s="238">
        <f>ROUND(E395*J395,2)</f>
        <v>0</v>
      </c>
      <c r="L395" s="238">
        <v>21</v>
      </c>
      <c r="M395" s="238">
        <f>G395*(1+L395/100)</f>
        <v>0</v>
      </c>
      <c r="N395" s="225">
        <v>2.5999999999999999E-3</v>
      </c>
      <c r="O395" s="225">
        <f>ROUND(E395*N395,5)</f>
        <v>1.04E-2</v>
      </c>
      <c r="P395" s="225">
        <v>0</v>
      </c>
      <c r="Q395" s="225">
        <f>ROUND(E395*P395,5)</f>
        <v>0</v>
      </c>
      <c r="R395" s="225"/>
      <c r="S395" s="225"/>
      <c r="T395" s="226">
        <v>0</v>
      </c>
      <c r="U395" s="225">
        <f>ROUND(E395*T395,2)</f>
        <v>0</v>
      </c>
      <c r="V395" s="215"/>
      <c r="W395" s="215"/>
      <c r="X395" s="215"/>
      <c r="Y395" s="215"/>
      <c r="Z395" s="215"/>
      <c r="AA395" s="215"/>
      <c r="AB395" s="215"/>
      <c r="AC395" s="215"/>
      <c r="AD395" s="215"/>
      <c r="AE395" s="215" t="s">
        <v>144</v>
      </c>
      <c r="AF395" s="215"/>
      <c r="AG395" s="215"/>
      <c r="AH395" s="215"/>
      <c r="AI395" s="215"/>
      <c r="AJ395" s="215"/>
      <c r="AK395" s="215"/>
      <c r="AL395" s="215"/>
      <c r="AM395" s="215"/>
      <c r="AN395" s="215"/>
      <c r="AO395" s="215"/>
      <c r="AP395" s="215"/>
      <c r="AQ395" s="215"/>
      <c r="AR395" s="215"/>
      <c r="AS395" s="215"/>
      <c r="AT395" s="215"/>
      <c r="AU395" s="215"/>
      <c r="AV395" s="215"/>
      <c r="AW395" s="215"/>
      <c r="AX395" s="215"/>
      <c r="AY395" s="215"/>
      <c r="AZ395" s="215"/>
      <c r="BA395" s="215"/>
      <c r="BB395" s="215"/>
      <c r="BC395" s="215"/>
      <c r="BD395" s="215"/>
      <c r="BE395" s="215"/>
      <c r="BF395" s="215"/>
      <c r="BG395" s="215"/>
      <c r="BH395" s="215"/>
    </row>
    <row r="396" spans="1:60" outlineLevel="1" x14ac:dyDescent="0.2">
      <c r="A396" s="216">
        <v>211</v>
      </c>
      <c r="B396" s="223" t="s">
        <v>678</v>
      </c>
      <c r="C396" s="270" t="s">
        <v>679</v>
      </c>
      <c r="D396" s="225" t="s">
        <v>132</v>
      </c>
      <c r="E396" s="232">
        <v>591</v>
      </c>
      <c r="F396" s="237"/>
      <c r="G396" s="238">
        <f>ROUND(E396*F396,2)</f>
        <v>0</v>
      </c>
      <c r="H396" s="237"/>
      <c r="I396" s="238">
        <f>ROUND(E396*H396,2)</f>
        <v>0</v>
      </c>
      <c r="J396" s="237"/>
      <c r="K396" s="238">
        <f>ROUND(E396*J396,2)</f>
        <v>0</v>
      </c>
      <c r="L396" s="238">
        <v>21</v>
      </c>
      <c r="M396" s="238">
        <f>G396*(1+L396/100)</f>
        <v>0</v>
      </c>
      <c r="N396" s="225">
        <v>0</v>
      </c>
      <c r="O396" s="225">
        <f>ROUND(E396*N396,5)</f>
        <v>0</v>
      </c>
      <c r="P396" s="225">
        <v>0</v>
      </c>
      <c r="Q396" s="225">
        <f>ROUND(E396*P396,5)</f>
        <v>0</v>
      </c>
      <c r="R396" s="225"/>
      <c r="S396" s="225"/>
      <c r="T396" s="226">
        <v>0.11600000000000001</v>
      </c>
      <c r="U396" s="225">
        <f>ROUND(E396*T396,2)</f>
        <v>68.56</v>
      </c>
      <c r="V396" s="215"/>
      <c r="W396" s="215"/>
      <c r="X396" s="215"/>
      <c r="Y396" s="215"/>
      <c r="Z396" s="215"/>
      <c r="AA396" s="215"/>
      <c r="AB396" s="215"/>
      <c r="AC396" s="215"/>
      <c r="AD396" s="215"/>
      <c r="AE396" s="215" t="s">
        <v>122</v>
      </c>
      <c r="AF396" s="215"/>
      <c r="AG396" s="215"/>
      <c r="AH396" s="215"/>
      <c r="AI396" s="215"/>
      <c r="AJ396" s="215"/>
      <c r="AK396" s="215"/>
      <c r="AL396" s="215"/>
      <c r="AM396" s="215"/>
      <c r="AN396" s="215"/>
      <c r="AO396" s="215"/>
      <c r="AP396" s="215"/>
      <c r="AQ396" s="215"/>
      <c r="AR396" s="215"/>
      <c r="AS396" s="215"/>
      <c r="AT396" s="215"/>
      <c r="AU396" s="215"/>
      <c r="AV396" s="215"/>
      <c r="AW396" s="215"/>
      <c r="AX396" s="215"/>
      <c r="AY396" s="215"/>
      <c r="AZ396" s="215"/>
      <c r="BA396" s="215"/>
      <c r="BB396" s="215"/>
      <c r="BC396" s="215"/>
      <c r="BD396" s="215"/>
      <c r="BE396" s="215"/>
      <c r="BF396" s="215"/>
      <c r="BG396" s="215"/>
      <c r="BH396" s="215"/>
    </row>
    <row r="397" spans="1:60" ht="22.5" outlineLevel="1" x14ac:dyDescent="0.2">
      <c r="A397" s="216">
        <v>212</v>
      </c>
      <c r="B397" s="223" t="s">
        <v>680</v>
      </c>
      <c r="C397" s="270" t="s">
        <v>681</v>
      </c>
      <c r="D397" s="225" t="s">
        <v>132</v>
      </c>
      <c r="E397" s="232">
        <v>591</v>
      </c>
      <c r="F397" s="237"/>
      <c r="G397" s="238">
        <f>ROUND(E397*F397,2)</f>
        <v>0</v>
      </c>
      <c r="H397" s="237"/>
      <c r="I397" s="238">
        <f>ROUND(E397*H397,2)</f>
        <v>0</v>
      </c>
      <c r="J397" s="237"/>
      <c r="K397" s="238">
        <f>ROUND(E397*J397,2)</f>
        <v>0</v>
      </c>
      <c r="L397" s="238">
        <v>21</v>
      </c>
      <c r="M397" s="238">
        <f>G397*(1+L397/100)</f>
        <v>0</v>
      </c>
      <c r="N397" s="225">
        <v>2.5999999999999998E-4</v>
      </c>
      <c r="O397" s="225">
        <f>ROUND(E397*N397,5)</f>
        <v>0.15365999999999999</v>
      </c>
      <c r="P397" s="225">
        <v>0</v>
      </c>
      <c r="Q397" s="225">
        <f>ROUND(E397*P397,5)</f>
        <v>0</v>
      </c>
      <c r="R397" s="225"/>
      <c r="S397" s="225"/>
      <c r="T397" s="226">
        <v>0</v>
      </c>
      <c r="U397" s="225">
        <f>ROUND(E397*T397,2)</f>
        <v>0</v>
      </c>
      <c r="V397" s="215"/>
      <c r="W397" s="215"/>
      <c r="X397" s="215"/>
      <c r="Y397" s="215"/>
      <c r="Z397" s="215"/>
      <c r="AA397" s="215"/>
      <c r="AB397" s="215"/>
      <c r="AC397" s="215"/>
      <c r="AD397" s="215"/>
      <c r="AE397" s="215" t="s">
        <v>144</v>
      </c>
      <c r="AF397" s="215"/>
      <c r="AG397" s="215"/>
      <c r="AH397" s="215"/>
      <c r="AI397" s="215"/>
      <c r="AJ397" s="215"/>
      <c r="AK397" s="215"/>
      <c r="AL397" s="215"/>
      <c r="AM397" s="215"/>
      <c r="AN397" s="215"/>
      <c r="AO397" s="215"/>
      <c r="AP397" s="215"/>
      <c r="AQ397" s="215"/>
      <c r="AR397" s="215"/>
      <c r="AS397" s="215"/>
      <c r="AT397" s="215"/>
      <c r="AU397" s="215"/>
      <c r="AV397" s="215"/>
      <c r="AW397" s="215"/>
      <c r="AX397" s="215"/>
      <c r="AY397" s="215"/>
      <c r="AZ397" s="215"/>
      <c r="BA397" s="215"/>
      <c r="BB397" s="215"/>
      <c r="BC397" s="215"/>
      <c r="BD397" s="215"/>
      <c r="BE397" s="215"/>
      <c r="BF397" s="215"/>
      <c r="BG397" s="215"/>
      <c r="BH397" s="215"/>
    </row>
    <row r="398" spans="1:60" outlineLevel="1" x14ac:dyDescent="0.2">
      <c r="A398" s="216">
        <v>213</v>
      </c>
      <c r="B398" s="223" t="s">
        <v>682</v>
      </c>
      <c r="C398" s="270" t="s">
        <v>683</v>
      </c>
      <c r="D398" s="225" t="s">
        <v>132</v>
      </c>
      <c r="E398" s="232">
        <v>610</v>
      </c>
      <c r="F398" s="237"/>
      <c r="G398" s="238">
        <f>ROUND(E398*F398,2)</f>
        <v>0</v>
      </c>
      <c r="H398" s="237"/>
      <c r="I398" s="238">
        <f>ROUND(E398*H398,2)</f>
        <v>0</v>
      </c>
      <c r="J398" s="237"/>
      <c r="K398" s="238">
        <f>ROUND(E398*J398,2)</f>
        <v>0</v>
      </c>
      <c r="L398" s="238">
        <v>21</v>
      </c>
      <c r="M398" s="238">
        <f>G398*(1+L398/100)</f>
        <v>0</v>
      </c>
      <c r="N398" s="225">
        <v>0</v>
      </c>
      <c r="O398" s="225">
        <f>ROUND(E398*N398,5)</f>
        <v>0</v>
      </c>
      <c r="P398" s="225">
        <v>0</v>
      </c>
      <c r="Q398" s="225">
        <f>ROUND(E398*P398,5)</f>
        <v>0</v>
      </c>
      <c r="R398" s="225"/>
      <c r="S398" s="225"/>
      <c r="T398" s="226">
        <v>7.4060000000000001E-2</v>
      </c>
      <c r="U398" s="225">
        <f>ROUND(E398*T398,2)</f>
        <v>45.18</v>
      </c>
      <c r="V398" s="215"/>
      <c r="W398" s="215"/>
      <c r="X398" s="215"/>
      <c r="Y398" s="215"/>
      <c r="Z398" s="215"/>
      <c r="AA398" s="215"/>
      <c r="AB398" s="215"/>
      <c r="AC398" s="215"/>
      <c r="AD398" s="215"/>
      <c r="AE398" s="215" t="s">
        <v>122</v>
      </c>
      <c r="AF398" s="215"/>
      <c r="AG398" s="215"/>
      <c r="AH398" s="215"/>
      <c r="AI398" s="215"/>
      <c r="AJ398" s="215"/>
      <c r="AK398" s="215"/>
      <c r="AL398" s="215"/>
      <c r="AM398" s="215"/>
      <c r="AN398" s="215"/>
      <c r="AO398" s="215"/>
      <c r="AP398" s="215"/>
      <c r="AQ398" s="215"/>
      <c r="AR398" s="215"/>
      <c r="AS398" s="215"/>
      <c r="AT398" s="215"/>
      <c r="AU398" s="215"/>
      <c r="AV398" s="215"/>
      <c r="AW398" s="215"/>
      <c r="AX398" s="215"/>
      <c r="AY398" s="215"/>
      <c r="AZ398" s="215"/>
      <c r="BA398" s="215"/>
      <c r="BB398" s="215"/>
      <c r="BC398" s="215"/>
      <c r="BD398" s="215"/>
      <c r="BE398" s="215"/>
      <c r="BF398" s="215"/>
      <c r="BG398" s="215"/>
      <c r="BH398" s="215"/>
    </row>
    <row r="399" spans="1:60" outlineLevel="1" x14ac:dyDescent="0.2">
      <c r="A399" s="216">
        <v>214</v>
      </c>
      <c r="B399" s="223" t="s">
        <v>684</v>
      </c>
      <c r="C399" s="270" t="s">
        <v>685</v>
      </c>
      <c r="D399" s="225" t="s">
        <v>132</v>
      </c>
      <c r="E399" s="232">
        <v>610</v>
      </c>
      <c r="F399" s="237"/>
      <c r="G399" s="238">
        <f>ROUND(E399*F399,2)</f>
        <v>0</v>
      </c>
      <c r="H399" s="237"/>
      <c r="I399" s="238">
        <f>ROUND(E399*H399,2)</f>
        <v>0</v>
      </c>
      <c r="J399" s="237"/>
      <c r="K399" s="238">
        <f>ROUND(E399*J399,2)</f>
        <v>0</v>
      </c>
      <c r="L399" s="238">
        <v>21</v>
      </c>
      <c r="M399" s="238">
        <f>G399*(1+L399/100)</f>
        <v>0</v>
      </c>
      <c r="N399" s="225">
        <v>8.8999999999999995E-4</v>
      </c>
      <c r="O399" s="225">
        <f>ROUND(E399*N399,5)</f>
        <v>0.54290000000000005</v>
      </c>
      <c r="P399" s="225">
        <v>0</v>
      </c>
      <c r="Q399" s="225">
        <f>ROUND(E399*P399,5)</f>
        <v>0</v>
      </c>
      <c r="R399" s="225"/>
      <c r="S399" s="225"/>
      <c r="T399" s="226">
        <v>0</v>
      </c>
      <c r="U399" s="225">
        <f>ROUND(E399*T399,2)</f>
        <v>0</v>
      </c>
      <c r="V399" s="215"/>
      <c r="W399" s="215"/>
      <c r="X399" s="215"/>
      <c r="Y399" s="215"/>
      <c r="Z399" s="215"/>
      <c r="AA399" s="215"/>
      <c r="AB399" s="215"/>
      <c r="AC399" s="215"/>
      <c r="AD399" s="215"/>
      <c r="AE399" s="215" t="s">
        <v>144</v>
      </c>
      <c r="AF399" s="215"/>
      <c r="AG399" s="215"/>
      <c r="AH399" s="215"/>
      <c r="AI399" s="215"/>
      <c r="AJ399" s="215"/>
      <c r="AK399" s="215"/>
      <c r="AL399" s="215"/>
      <c r="AM399" s="215"/>
      <c r="AN399" s="215"/>
      <c r="AO399" s="215"/>
      <c r="AP399" s="215"/>
      <c r="AQ399" s="215"/>
      <c r="AR399" s="215"/>
      <c r="AS399" s="215"/>
      <c r="AT399" s="215"/>
      <c r="AU399" s="215"/>
      <c r="AV399" s="215"/>
      <c r="AW399" s="215"/>
      <c r="AX399" s="215"/>
      <c r="AY399" s="215"/>
      <c r="AZ399" s="215"/>
      <c r="BA399" s="215"/>
      <c r="BB399" s="215"/>
      <c r="BC399" s="215"/>
      <c r="BD399" s="215"/>
      <c r="BE399" s="215"/>
      <c r="BF399" s="215"/>
      <c r="BG399" s="215"/>
      <c r="BH399" s="215"/>
    </row>
    <row r="400" spans="1:60" outlineLevel="1" x14ac:dyDescent="0.2">
      <c r="A400" s="216">
        <v>215</v>
      </c>
      <c r="B400" s="223" t="s">
        <v>686</v>
      </c>
      <c r="C400" s="270" t="s">
        <v>687</v>
      </c>
      <c r="D400" s="225" t="s">
        <v>132</v>
      </c>
      <c r="E400" s="232">
        <v>198</v>
      </c>
      <c r="F400" s="237"/>
      <c r="G400" s="238">
        <f>ROUND(E400*F400,2)</f>
        <v>0</v>
      </c>
      <c r="H400" s="237"/>
      <c r="I400" s="238">
        <f>ROUND(E400*H400,2)</f>
        <v>0</v>
      </c>
      <c r="J400" s="237"/>
      <c r="K400" s="238">
        <f>ROUND(E400*J400,2)</f>
        <v>0</v>
      </c>
      <c r="L400" s="238">
        <v>21</v>
      </c>
      <c r="M400" s="238">
        <f>G400*(1+L400/100)</f>
        <v>0</v>
      </c>
      <c r="N400" s="225">
        <v>0</v>
      </c>
      <c r="O400" s="225">
        <f>ROUND(E400*N400,5)</f>
        <v>0</v>
      </c>
      <c r="P400" s="225">
        <v>0</v>
      </c>
      <c r="Q400" s="225">
        <f>ROUND(E400*P400,5)</f>
        <v>0</v>
      </c>
      <c r="R400" s="225"/>
      <c r="S400" s="225"/>
      <c r="T400" s="226">
        <v>5.0959999999999998E-2</v>
      </c>
      <c r="U400" s="225">
        <f>ROUND(E400*T400,2)</f>
        <v>10.09</v>
      </c>
      <c r="V400" s="215"/>
      <c r="W400" s="215"/>
      <c r="X400" s="215"/>
      <c r="Y400" s="215"/>
      <c r="Z400" s="215"/>
      <c r="AA400" s="215"/>
      <c r="AB400" s="215"/>
      <c r="AC400" s="215"/>
      <c r="AD400" s="215"/>
      <c r="AE400" s="215" t="s">
        <v>122</v>
      </c>
      <c r="AF400" s="215"/>
      <c r="AG400" s="215"/>
      <c r="AH400" s="215"/>
      <c r="AI400" s="215"/>
      <c r="AJ400" s="215"/>
      <c r="AK400" s="215"/>
      <c r="AL400" s="215"/>
      <c r="AM400" s="215"/>
      <c r="AN400" s="215"/>
      <c r="AO400" s="215"/>
      <c r="AP400" s="215"/>
      <c r="AQ400" s="215"/>
      <c r="AR400" s="215"/>
      <c r="AS400" s="215"/>
      <c r="AT400" s="215"/>
      <c r="AU400" s="215"/>
      <c r="AV400" s="215"/>
      <c r="AW400" s="215"/>
      <c r="AX400" s="215"/>
      <c r="AY400" s="215"/>
      <c r="AZ400" s="215"/>
      <c r="BA400" s="215"/>
      <c r="BB400" s="215"/>
      <c r="BC400" s="215"/>
      <c r="BD400" s="215"/>
      <c r="BE400" s="215"/>
      <c r="BF400" s="215"/>
      <c r="BG400" s="215"/>
      <c r="BH400" s="215"/>
    </row>
    <row r="401" spans="1:60" outlineLevel="1" x14ac:dyDescent="0.2">
      <c r="A401" s="216">
        <v>216</v>
      </c>
      <c r="B401" s="223" t="s">
        <v>688</v>
      </c>
      <c r="C401" s="270" t="s">
        <v>689</v>
      </c>
      <c r="D401" s="225" t="s">
        <v>132</v>
      </c>
      <c r="E401" s="232">
        <v>198</v>
      </c>
      <c r="F401" s="237"/>
      <c r="G401" s="238">
        <f>ROUND(E401*F401,2)</f>
        <v>0</v>
      </c>
      <c r="H401" s="237"/>
      <c r="I401" s="238">
        <f>ROUND(E401*H401,2)</f>
        <v>0</v>
      </c>
      <c r="J401" s="237"/>
      <c r="K401" s="238">
        <f>ROUND(E401*J401,2)</f>
        <v>0</v>
      </c>
      <c r="L401" s="238">
        <v>21</v>
      </c>
      <c r="M401" s="238">
        <f>G401*(1+L401/100)</f>
        <v>0</v>
      </c>
      <c r="N401" s="225">
        <v>1.4999999999999999E-4</v>
      </c>
      <c r="O401" s="225">
        <f>ROUND(E401*N401,5)</f>
        <v>2.9700000000000001E-2</v>
      </c>
      <c r="P401" s="225">
        <v>0</v>
      </c>
      <c r="Q401" s="225">
        <f>ROUND(E401*P401,5)</f>
        <v>0</v>
      </c>
      <c r="R401" s="225"/>
      <c r="S401" s="225"/>
      <c r="T401" s="226">
        <v>0</v>
      </c>
      <c r="U401" s="225">
        <f>ROUND(E401*T401,2)</f>
        <v>0</v>
      </c>
      <c r="V401" s="215"/>
      <c r="W401" s="215"/>
      <c r="X401" s="215"/>
      <c r="Y401" s="215"/>
      <c r="Z401" s="215"/>
      <c r="AA401" s="215"/>
      <c r="AB401" s="215"/>
      <c r="AC401" s="215"/>
      <c r="AD401" s="215"/>
      <c r="AE401" s="215" t="s">
        <v>144</v>
      </c>
      <c r="AF401" s="215"/>
      <c r="AG401" s="215"/>
      <c r="AH401" s="215"/>
      <c r="AI401" s="215"/>
      <c r="AJ401" s="215"/>
      <c r="AK401" s="215"/>
      <c r="AL401" s="215"/>
      <c r="AM401" s="215"/>
      <c r="AN401" s="215"/>
      <c r="AO401" s="215"/>
      <c r="AP401" s="215"/>
      <c r="AQ401" s="215"/>
      <c r="AR401" s="215"/>
      <c r="AS401" s="215"/>
      <c r="AT401" s="215"/>
      <c r="AU401" s="215"/>
      <c r="AV401" s="215"/>
      <c r="AW401" s="215"/>
      <c r="AX401" s="215"/>
      <c r="AY401" s="215"/>
      <c r="AZ401" s="215"/>
      <c r="BA401" s="215"/>
      <c r="BB401" s="215"/>
      <c r="BC401" s="215"/>
      <c r="BD401" s="215"/>
      <c r="BE401" s="215"/>
      <c r="BF401" s="215"/>
      <c r="BG401" s="215"/>
      <c r="BH401" s="215"/>
    </row>
    <row r="402" spans="1:60" outlineLevel="1" x14ac:dyDescent="0.2">
      <c r="A402" s="216">
        <v>217</v>
      </c>
      <c r="B402" s="223" t="s">
        <v>690</v>
      </c>
      <c r="C402" s="270" t="s">
        <v>691</v>
      </c>
      <c r="D402" s="225" t="s">
        <v>307</v>
      </c>
      <c r="E402" s="232">
        <v>36</v>
      </c>
      <c r="F402" s="237"/>
      <c r="G402" s="238">
        <f>ROUND(E402*F402,2)</f>
        <v>0</v>
      </c>
      <c r="H402" s="237"/>
      <c r="I402" s="238">
        <f>ROUND(E402*H402,2)</f>
        <v>0</v>
      </c>
      <c r="J402" s="237"/>
      <c r="K402" s="238">
        <f>ROUND(E402*J402,2)</f>
        <v>0</v>
      </c>
      <c r="L402" s="238">
        <v>21</v>
      </c>
      <c r="M402" s="238">
        <f>G402*(1+L402/100)</f>
        <v>0</v>
      </c>
      <c r="N402" s="225">
        <v>0</v>
      </c>
      <c r="O402" s="225">
        <f>ROUND(E402*N402,5)</f>
        <v>0</v>
      </c>
      <c r="P402" s="225">
        <v>0</v>
      </c>
      <c r="Q402" s="225">
        <f>ROUND(E402*P402,5)</f>
        <v>0</v>
      </c>
      <c r="R402" s="225"/>
      <c r="S402" s="225"/>
      <c r="T402" s="226">
        <v>0.4955</v>
      </c>
      <c r="U402" s="225">
        <f>ROUND(E402*T402,2)</f>
        <v>17.84</v>
      </c>
      <c r="V402" s="215"/>
      <c r="W402" s="215"/>
      <c r="X402" s="215"/>
      <c r="Y402" s="215"/>
      <c r="Z402" s="215"/>
      <c r="AA402" s="215"/>
      <c r="AB402" s="215"/>
      <c r="AC402" s="215"/>
      <c r="AD402" s="215"/>
      <c r="AE402" s="215" t="s">
        <v>122</v>
      </c>
      <c r="AF402" s="215"/>
      <c r="AG402" s="215"/>
      <c r="AH402" s="215"/>
      <c r="AI402" s="215"/>
      <c r="AJ402" s="215"/>
      <c r="AK402" s="215"/>
      <c r="AL402" s="215"/>
      <c r="AM402" s="215"/>
      <c r="AN402" s="215"/>
      <c r="AO402" s="215"/>
      <c r="AP402" s="215"/>
      <c r="AQ402" s="215"/>
      <c r="AR402" s="215"/>
      <c r="AS402" s="215"/>
      <c r="AT402" s="215"/>
      <c r="AU402" s="215"/>
      <c r="AV402" s="215"/>
      <c r="AW402" s="215"/>
      <c r="AX402" s="215"/>
      <c r="AY402" s="215"/>
      <c r="AZ402" s="215"/>
      <c r="BA402" s="215"/>
      <c r="BB402" s="215"/>
      <c r="BC402" s="215"/>
      <c r="BD402" s="215"/>
      <c r="BE402" s="215"/>
      <c r="BF402" s="215"/>
      <c r="BG402" s="215"/>
      <c r="BH402" s="215"/>
    </row>
    <row r="403" spans="1:60" outlineLevel="1" x14ac:dyDescent="0.2">
      <c r="A403" s="216">
        <v>218</v>
      </c>
      <c r="B403" s="223" t="s">
        <v>692</v>
      </c>
      <c r="C403" s="270" t="s">
        <v>693</v>
      </c>
      <c r="D403" s="225" t="s">
        <v>307</v>
      </c>
      <c r="E403" s="232">
        <v>144</v>
      </c>
      <c r="F403" s="237"/>
      <c r="G403" s="238">
        <f>ROUND(E403*F403,2)</f>
        <v>0</v>
      </c>
      <c r="H403" s="237"/>
      <c r="I403" s="238">
        <f>ROUND(E403*H403,2)</f>
        <v>0</v>
      </c>
      <c r="J403" s="237"/>
      <c r="K403" s="238">
        <f>ROUND(E403*J403,2)</f>
        <v>0</v>
      </c>
      <c r="L403" s="238">
        <v>21</v>
      </c>
      <c r="M403" s="238">
        <f>G403*(1+L403/100)</f>
        <v>0</v>
      </c>
      <c r="N403" s="225">
        <v>0</v>
      </c>
      <c r="O403" s="225">
        <f>ROUND(E403*N403,5)</f>
        <v>0</v>
      </c>
      <c r="P403" s="225">
        <v>0</v>
      </c>
      <c r="Q403" s="225">
        <f>ROUND(E403*P403,5)</f>
        <v>0</v>
      </c>
      <c r="R403" s="225"/>
      <c r="S403" s="225"/>
      <c r="T403" s="226">
        <v>8.2170000000000007E-2</v>
      </c>
      <c r="U403" s="225">
        <f>ROUND(E403*T403,2)</f>
        <v>11.83</v>
      </c>
      <c r="V403" s="215"/>
      <c r="W403" s="215"/>
      <c r="X403" s="215"/>
      <c r="Y403" s="215"/>
      <c r="Z403" s="215"/>
      <c r="AA403" s="215"/>
      <c r="AB403" s="215"/>
      <c r="AC403" s="215"/>
      <c r="AD403" s="215"/>
      <c r="AE403" s="215" t="s">
        <v>122</v>
      </c>
      <c r="AF403" s="215"/>
      <c r="AG403" s="215"/>
      <c r="AH403" s="215"/>
      <c r="AI403" s="215"/>
      <c r="AJ403" s="215"/>
      <c r="AK403" s="215"/>
      <c r="AL403" s="215"/>
      <c r="AM403" s="215"/>
      <c r="AN403" s="215"/>
      <c r="AO403" s="215"/>
      <c r="AP403" s="215"/>
      <c r="AQ403" s="215"/>
      <c r="AR403" s="215"/>
      <c r="AS403" s="215"/>
      <c r="AT403" s="215"/>
      <c r="AU403" s="215"/>
      <c r="AV403" s="215"/>
      <c r="AW403" s="215"/>
      <c r="AX403" s="215"/>
      <c r="AY403" s="215"/>
      <c r="AZ403" s="215"/>
      <c r="BA403" s="215"/>
      <c r="BB403" s="215"/>
      <c r="BC403" s="215"/>
      <c r="BD403" s="215"/>
      <c r="BE403" s="215"/>
      <c r="BF403" s="215"/>
      <c r="BG403" s="215"/>
      <c r="BH403" s="215"/>
    </row>
    <row r="404" spans="1:60" outlineLevel="1" x14ac:dyDescent="0.2">
      <c r="A404" s="216">
        <v>219</v>
      </c>
      <c r="B404" s="223" t="s">
        <v>694</v>
      </c>
      <c r="C404" s="270" t="s">
        <v>695</v>
      </c>
      <c r="D404" s="225" t="s">
        <v>132</v>
      </c>
      <c r="E404" s="232">
        <v>582</v>
      </c>
      <c r="F404" s="237"/>
      <c r="G404" s="238">
        <f>ROUND(E404*F404,2)</f>
        <v>0</v>
      </c>
      <c r="H404" s="237"/>
      <c r="I404" s="238">
        <f>ROUND(E404*H404,2)</f>
        <v>0</v>
      </c>
      <c r="J404" s="237"/>
      <c r="K404" s="238">
        <f>ROUND(E404*J404,2)</f>
        <v>0</v>
      </c>
      <c r="L404" s="238">
        <v>21</v>
      </c>
      <c r="M404" s="238">
        <f>G404*(1+L404/100)</f>
        <v>0</v>
      </c>
      <c r="N404" s="225">
        <v>0</v>
      </c>
      <c r="O404" s="225">
        <f>ROUND(E404*N404,5)</f>
        <v>0</v>
      </c>
      <c r="P404" s="225">
        <v>0</v>
      </c>
      <c r="Q404" s="225">
        <f>ROUND(E404*P404,5)</f>
        <v>0</v>
      </c>
      <c r="R404" s="225"/>
      <c r="S404" s="225"/>
      <c r="T404" s="226">
        <v>0.16</v>
      </c>
      <c r="U404" s="225">
        <f>ROUND(E404*T404,2)</f>
        <v>93.12</v>
      </c>
      <c r="V404" s="215"/>
      <c r="W404" s="215"/>
      <c r="X404" s="215"/>
      <c r="Y404" s="215"/>
      <c r="Z404" s="215"/>
      <c r="AA404" s="215"/>
      <c r="AB404" s="215"/>
      <c r="AC404" s="215"/>
      <c r="AD404" s="215"/>
      <c r="AE404" s="215" t="s">
        <v>122</v>
      </c>
      <c r="AF404" s="215"/>
      <c r="AG404" s="215"/>
      <c r="AH404" s="215"/>
      <c r="AI404" s="215"/>
      <c r="AJ404" s="215"/>
      <c r="AK404" s="215"/>
      <c r="AL404" s="215"/>
      <c r="AM404" s="215"/>
      <c r="AN404" s="215"/>
      <c r="AO404" s="215"/>
      <c r="AP404" s="215"/>
      <c r="AQ404" s="215"/>
      <c r="AR404" s="215"/>
      <c r="AS404" s="215"/>
      <c r="AT404" s="215"/>
      <c r="AU404" s="215"/>
      <c r="AV404" s="215"/>
      <c r="AW404" s="215"/>
      <c r="AX404" s="215"/>
      <c r="AY404" s="215"/>
      <c r="AZ404" s="215"/>
      <c r="BA404" s="215"/>
      <c r="BB404" s="215"/>
      <c r="BC404" s="215"/>
      <c r="BD404" s="215"/>
      <c r="BE404" s="215"/>
      <c r="BF404" s="215"/>
      <c r="BG404" s="215"/>
      <c r="BH404" s="215"/>
    </row>
    <row r="405" spans="1:60" outlineLevel="1" x14ac:dyDescent="0.2">
      <c r="A405" s="216">
        <v>220</v>
      </c>
      <c r="B405" s="223" t="s">
        <v>696</v>
      </c>
      <c r="C405" s="270" t="s">
        <v>697</v>
      </c>
      <c r="D405" s="225" t="s">
        <v>143</v>
      </c>
      <c r="E405" s="232">
        <v>233</v>
      </c>
      <c r="F405" s="237"/>
      <c r="G405" s="238">
        <f>ROUND(E405*F405,2)</f>
        <v>0</v>
      </c>
      <c r="H405" s="237"/>
      <c r="I405" s="238">
        <f>ROUND(E405*H405,2)</f>
        <v>0</v>
      </c>
      <c r="J405" s="237"/>
      <c r="K405" s="238">
        <f>ROUND(E405*J405,2)</f>
        <v>0</v>
      </c>
      <c r="L405" s="238">
        <v>21</v>
      </c>
      <c r="M405" s="238">
        <f>G405*(1+L405/100)</f>
        <v>0</v>
      </c>
      <c r="N405" s="225">
        <v>1E-3</v>
      </c>
      <c r="O405" s="225">
        <f>ROUND(E405*N405,5)</f>
        <v>0.23300000000000001</v>
      </c>
      <c r="P405" s="225">
        <v>0</v>
      </c>
      <c r="Q405" s="225">
        <f>ROUND(E405*P405,5)</f>
        <v>0</v>
      </c>
      <c r="R405" s="225"/>
      <c r="S405" s="225"/>
      <c r="T405" s="226">
        <v>0</v>
      </c>
      <c r="U405" s="225">
        <f>ROUND(E405*T405,2)</f>
        <v>0</v>
      </c>
      <c r="V405" s="215"/>
      <c r="W405" s="215"/>
      <c r="X405" s="215"/>
      <c r="Y405" s="215"/>
      <c r="Z405" s="215"/>
      <c r="AA405" s="215"/>
      <c r="AB405" s="215"/>
      <c r="AC405" s="215"/>
      <c r="AD405" s="215"/>
      <c r="AE405" s="215" t="s">
        <v>144</v>
      </c>
      <c r="AF405" s="215"/>
      <c r="AG405" s="215"/>
      <c r="AH405" s="215"/>
      <c r="AI405" s="215"/>
      <c r="AJ405" s="215"/>
      <c r="AK405" s="215"/>
      <c r="AL405" s="215"/>
      <c r="AM405" s="215"/>
      <c r="AN405" s="215"/>
      <c r="AO405" s="215"/>
      <c r="AP405" s="215"/>
      <c r="AQ405" s="215"/>
      <c r="AR405" s="215"/>
      <c r="AS405" s="215"/>
      <c r="AT405" s="215"/>
      <c r="AU405" s="215"/>
      <c r="AV405" s="215"/>
      <c r="AW405" s="215"/>
      <c r="AX405" s="215"/>
      <c r="AY405" s="215"/>
      <c r="AZ405" s="215"/>
      <c r="BA405" s="215"/>
      <c r="BB405" s="215"/>
      <c r="BC405" s="215"/>
      <c r="BD405" s="215"/>
      <c r="BE405" s="215"/>
      <c r="BF405" s="215"/>
      <c r="BG405" s="215"/>
      <c r="BH405" s="215"/>
    </row>
    <row r="406" spans="1:60" outlineLevel="1" x14ac:dyDescent="0.2">
      <c r="A406" s="216">
        <v>221</v>
      </c>
      <c r="B406" s="223" t="s">
        <v>698</v>
      </c>
      <c r="C406" s="270" t="s">
        <v>699</v>
      </c>
      <c r="D406" s="225" t="s">
        <v>307</v>
      </c>
      <c r="E406" s="232">
        <v>56</v>
      </c>
      <c r="F406" s="237"/>
      <c r="G406" s="238">
        <f>ROUND(E406*F406,2)</f>
        <v>0</v>
      </c>
      <c r="H406" s="237"/>
      <c r="I406" s="238">
        <f>ROUND(E406*H406,2)</f>
        <v>0</v>
      </c>
      <c r="J406" s="237"/>
      <c r="K406" s="238">
        <f>ROUND(E406*J406,2)</f>
        <v>0</v>
      </c>
      <c r="L406" s="238">
        <v>21</v>
      </c>
      <c r="M406" s="238">
        <f>G406*(1+L406/100)</f>
        <v>0</v>
      </c>
      <c r="N406" s="225">
        <v>0</v>
      </c>
      <c r="O406" s="225">
        <f>ROUND(E406*N406,5)</f>
        <v>0</v>
      </c>
      <c r="P406" s="225">
        <v>0</v>
      </c>
      <c r="Q406" s="225">
        <f>ROUND(E406*P406,5)</f>
        <v>0</v>
      </c>
      <c r="R406" s="225"/>
      <c r="S406" s="225"/>
      <c r="T406" s="226">
        <v>0.24399999999999999</v>
      </c>
      <c r="U406" s="225">
        <f>ROUND(E406*T406,2)</f>
        <v>13.66</v>
      </c>
      <c r="V406" s="215"/>
      <c r="W406" s="215"/>
      <c r="X406" s="215"/>
      <c r="Y406" s="215"/>
      <c r="Z406" s="215"/>
      <c r="AA406" s="215"/>
      <c r="AB406" s="215"/>
      <c r="AC406" s="215"/>
      <c r="AD406" s="215"/>
      <c r="AE406" s="215" t="s">
        <v>122</v>
      </c>
      <c r="AF406" s="215"/>
      <c r="AG406" s="215"/>
      <c r="AH406" s="215"/>
      <c r="AI406" s="215"/>
      <c r="AJ406" s="215"/>
      <c r="AK406" s="215"/>
      <c r="AL406" s="215"/>
      <c r="AM406" s="215"/>
      <c r="AN406" s="215"/>
      <c r="AO406" s="215"/>
      <c r="AP406" s="215"/>
      <c r="AQ406" s="215"/>
      <c r="AR406" s="215"/>
      <c r="AS406" s="215"/>
      <c r="AT406" s="215"/>
      <c r="AU406" s="215"/>
      <c r="AV406" s="215"/>
      <c r="AW406" s="215"/>
      <c r="AX406" s="215"/>
      <c r="AY406" s="215"/>
      <c r="AZ406" s="215"/>
      <c r="BA406" s="215"/>
      <c r="BB406" s="215"/>
      <c r="BC406" s="215"/>
      <c r="BD406" s="215"/>
      <c r="BE406" s="215"/>
      <c r="BF406" s="215"/>
      <c r="BG406" s="215"/>
      <c r="BH406" s="215"/>
    </row>
    <row r="407" spans="1:60" outlineLevel="1" x14ac:dyDescent="0.2">
      <c r="A407" s="216">
        <v>222</v>
      </c>
      <c r="B407" s="223" t="s">
        <v>700</v>
      </c>
      <c r="C407" s="270" t="s">
        <v>701</v>
      </c>
      <c r="D407" s="225" t="s">
        <v>307</v>
      </c>
      <c r="E407" s="232">
        <v>38</v>
      </c>
      <c r="F407" s="237"/>
      <c r="G407" s="238">
        <f>ROUND(E407*F407,2)</f>
        <v>0</v>
      </c>
      <c r="H407" s="237"/>
      <c r="I407" s="238">
        <f>ROUND(E407*H407,2)</f>
        <v>0</v>
      </c>
      <c r="J407" s="237"/>
      <c r="K407" s="238">
        <f>ROUND(E407*J407,2)</f>
        <v>0</v>
      </c>
      <c r="L407" s="238">
        <v>21</v>
      </c>
      <c r="M407" s="238">
        <f>G407*(1+L407/100)</f>
        <v>0</v>
      </c>
      <c r="N407" s="225">
        <v>1.1E-4</v>
      </c>
      <c r="O407" s="225">
        <f>ROUND(E407*N407,5)</f>
        <v>4.1799999999999997E-3</v>
      </c>
      <c r="P407" s="225">
        <v>0</v>
      </c>
      <c r="Q407" s="225">
        <f>ROUND(E407*P407,5)</f>
        <v>0</v>
      </c>
      <c r="R407" s="225"/>
      <c r="S407" s="225"/>
      <c r="T407" s="226">
        <v>0</v>
      </c>
      <c r="U407" s="225">
        <f>ROUND(E407*T407,2)</f>
        <v>0</v>
      </c>
      <c r="V407" s="215"/>
      <c r="W407" s="215"/>
      <c r="X407" s="215"/>
      <c r="Y407" s="215"/>
      <c r="Z407" s="215"/>
      <c r="AA407" s="215"/>
      <c r="AB407" s="215"/>
      <c r="AC407" s="215"/>
      <c r="AD407" s="215"/>
      <c r="AE407" s="215" t="s">
        <v>144</v>
      </c>
      <c r="AF407" s="215"/>
      <c r="AG407" s="215"/>
      <c r="AH407" s="215"/>
      <c r="AI407" s="215"/>
      <c r="AJ407" s="215"/>
      <c r="AK407" s="215"/>
      <c r="AL407" s="215"/>
      <c r="AM407" s="215"/>
      <c r="AN407" s="215"/>
      <c r="AO407" s="215"/>
      <c r="AP407" s="215"/>
      <c r="AQ407" s="215"/>
      <c r="AR407" s="215"/>
      <c r="AS407" s="215"/>
      <c r="AT407" s="215"/>
      <c r="AU407" s="215"/>
      <c r="AV407" s="215"/>
      <c r="AW407" s="215"/>
      <c r="AX407" s="215"/>
      <c r="AY407" s="215"/>
      <c r="AZ407" s="215"/>
      <c r="BA407" s="215"/>
      <c r="BB407" s="215"/>
      <c r="BC407" s="215"/>
      <c r="BD407" s="215"/>
      <c r="BE407" s="215"/>
      <c r="BF407" s="215"/>
      <c r="BG407" s="215"/>
      <c r="BH407" s="215"/>
    </row>
    <row r="408" spans="1:60" outlineLevel="1" x14ac:dyDescent="0.2">
      <c r="A408" s="216">
        <v>223</v>
      </c>
      <c r="B408" s="223" t="s">
        <v>702</v>
      </c>
      <c r="C408" s="270" t="s">
        <v>703</v>
      </c>
      <c r="D408" s="225" t="s">
        <v>307</v>
      </c>
      <c r="E408" s="232">
        <v>18</v>
      </c>
      <c r="F408" s="237"/>
      <c r="G408" s="238">
        <f>ROUND(E408*F408,2)</f>
        <v>0</v>
      </c>
      <c r="H408" s="237"/>
      <c r="I408" s="238">
        <f>ROUND(E408*H408,2)</f>
        <v>0</v>
      </c>
      <c r="J408" s="237"/>
      <c r="K408" s="238">
        <f>ROUND(E408*J408,2)</f>
        <v>0</v>
      </c>
      <c r="L408" s="238">
        <v>21</v>
      </c>
      <c r="M408" s="238">
        <f>G408*(1+L408/100)</f>
        <v>0</v>
      </c>
      <c r="N408" s="225">
        <v>1.2999999999999999E-4</v>
      </c>
      <c r="O408" s="225">
        <f>ROUND(E408*N408,5)</f>
        <v>2.3400000000000001E-3</v>
      </c>
      <c r="P408" s="225">
        <v>0</v>
      </c>
      <c r="Q408" s="225">
        <f>ROUND(E408*P408,5)</f>
        <v>0</v>
      </c>
      <c r="R408" s="225"/>
      <c r="S408" s="225"/>
      <c r="T408" s="226">
        <v>0</v>
      </c>
      <c r="U408" s="225">
        <f>ROUND(E408*T408,2)</f>
        <v>0</v>
      </c>
      <c r="V408" s="215"/>
      <c r="W408" s="215"/>
      <c r="X408" s="215"/>
      <c r="Y408" s="215"/>
      <c r="Z408" s="215"/>
      <c r="AA408" s="215"/>
      <c r="AB408" s="215"/>
      <c r="AC408" s="215"/>
      <c r="AD408" s="215"/>
      <c r="AE408" s="215" t="s">
        <v>144</v>
      </c>
      <c r="AF408" s="215"/>
      <c r="AG408" s="215"/>
      <c r="AH408" s="215"/>
      <c r="AI408" s="215"/>
      <c r="AJ408" s="215"/>
      <c r="AK408" s="215"/>
      <c r="AL408" s="215"/>
      <c r="AM408" s="215"/>
      <c r="AN408" s="215"/>
      <c r="AO408" s="215"/>
      <c r="AP408" s="215"/>
      <c r="AQ408" s="215"/>
      <c r="AR408" s="215"/>
      <c r="AS408" s="215"/>
      <c r="AT408" s="215"/>
      <c r="AU408" s="215"/>
      <c r="AV408" s="215"/>
      <c r="AW408" s="215"/>
      <c r="AX408" s="215"/>
      <c r="AY408" s="215"/>
      <c r="AZ408" s="215"/>
      <c r="BA408" s="215"/>
      <c r="BB408" s="215"/>
      <c r="BC408" s="215"/>
      <c r="BD408" s="215"/>
      <c r="BE408" s="215"/>
      <c r="BF408" s="215"/>
      <c r="BG408" s="215"/>
      <c r="BH408" s="215"/>
    </row>
    <row r="409" spans="1:60" outlineLevel="1" x14ac:dyDescent="0.2">
      <c r="A409" s="216">
        <v>224</v>
      </c>
      <c r="B409" s="223" t="s">
        <v>704</v>
      </c>
      <c r="C409" s="270" t="s">
        <v>705</v>
      </c>
      <c r="D409" s="225" t="s">
        <v>307</v>
      </c>
      <c r="E409" s="232">
        <v>2</v>
      </c>
      <c r="F409" s="237"/>
      <c r="G409" s="238">
        <f>ROUND(E409*F409,2)</f>
        <v>0</v>
      </c>
      <c r="H409" s="237"/>
      <c r="I409" s="238">
        <f>ROUND(E409*H409,2)</f>
        <v>0</v>
      </c>
      <c r="J409" s="237"/>
      <c r="K409" s="238">
        <f>ROUND(E409*J409,2)</f>
        <v>0</v>
      </c>
      <c r="L409" s="238">
        <v>21</v>
      </c>
      <c r="M409" s="238">
        <f>G409*(1+L409/100)</f>
        <v>0</v>
      </c>
      <c r="N409" s="225">
        <v>0</v>
      </c>
      <c r="O409" s="225">
        <f>ROUND(E409*N409,5)</f>
        <v>0</v>
      </c>
      <c r="P409" s="225">
        <v>0</v>
      </c>
      <c r="Q409" s="225">
        <f>ROUND(E409*P409,5)</f>
        <v>0</v>
      </c>
      <c r="R409" s="225"/>
      <c r="S409" s="225"/>
      <c r="T409" s="226">
        <v>3.4166699999999999</v>
      </c>
      <c r="U409" s="225">
        <f>ROUND(E409*T409,2)</f>
        <v>6.83</v>
      </c>
      <c r="V409" s="215"/>
      <c r="W409" s="215"/>
      <c r="X409" s="215"/>
      <c r="Y409" s="215"/>
      <c r="Z409" s="215"/>
      <c r="AA409" s="215"/>
      <c r="AB409" s="215"/>
      <c r="AC409" s="215"/>
      <c r="AD409" s="215"/>
      <c r="AE409" s="215" t="s">
        <v>122</v>
      </c>
      <c r="AF409" s="215"/>
      <c r="AG409" s="215"/>
      <c r="AH409" s="215"/>
      <c r="AI409" s="215"/>
      <c r="AJ409" s="215"/>
      <c r="AK409" s="215"/>
      <c r="AL409" s="215"/>
      <c r="AM409" s="215"/>
      <c r="AN409" s="215"/>
      <c r="AO409" s="215"/>
      <c r="AP409" s="215"/>
      <c r="AQ409" s="215"/>
      <c r="AR409" s="215"/>
      <c r="AS409" s="215"/>
      <c r="AT409" s="215"/>
      <c r="AU409" s="215"/>
      <c r="AV409" s="215"/>
      <c r="AW409" s="215"/>
      <c r="AX409" s="215"/>
      <c r="AY409" s="215"/>
      <c r="AZ409" s="215"/>
      <c r="BA409" s="215"/>
      <c r="BB409" s="215"/>
      <c r="BC409" s="215"/>
      <c r="BD409" s="215"/>
      <c r="BE409" s="215"/>
      <c r="BF409" s="215"/>
      <c r="BG409" s="215"/>
      <c r="BH409" s="215"/>
    </row>
    <row r="410" spans="1:60" outlineLevel="1" x14ac:dyDescent="0.2">
      <c r="A410" s="216">
        <v>225</v>
      </c>
      <c r="B410" s="223" t="s">
        <v>706</v>
      </c>
      <c r="C410" s="270" t="s">
        <v>707</v>
      </c>
      <c r="D410" s="225" t="s">
        <v>307</v>
      </c>
      <c r="E410" s="232">
        <v>5</v>
      </c>
      <c r="F410" s="237"/>
      <c r="G410" s="238">
        <f>ROUND(E410*F410,2)</f>
        <v>0</v>
      </c>
      <c r="H410" s="237"/>
      <c r="I410" s="238">
        <f>ROUND(E410*H410,2)</f>
        <v>0</v>
      </c>
      <c r="J410" s="237"/>
      <c r="K410" s="238">
        <f>ROUND(E410*J410,2)</f>
        <v>0</v>
      </c>
      <c r="L410" s="238">
        <v>21</v>
      </c>
      <c r="M410" s="238">
        <f>G410*(1+L410/100)</f>
        <v>0</v>
      </c>
      <c r="N410" s="225">
        <v>0</v>
      </c>
      <c r="O410" s="225">
        <f>ROUND(E410*N410,5)</f>
        <v>0</v>
      </c>
      <c r="P410" s="225">
        <v>0</v>
      </c>
      <c r="Q410" s="225">
        <f>ROUND(E410*P410,5)</f>
        <v>0</v>
      </c>
      <c r="R410" s="225"/>
      <c r="S410" s="225"/>
      <c r="T410" s="226">
        <v>0.92766999999999999</v>
      </c>
      <c r="U410" s="225">
        <f>ROUND(E410*T410,2)</f>
        <v>4.6399999999999997</v>
      </c>
      <c r="V410" s="215"/>
      <c r="W410" s="215"/>
      <c r="X410" s="215"/>
      <c r="Y410" s="215"/>
      <c r="Z410" s="215"/>
      <c r="AA410" s="215"/>
      <c r="AB410" s="215"/>
      <c r="AC410" s="215"/>
      <c r="AD410" s="215"/>
      <c r="AE410" s="215" t="s">
        <v>122</v>
      </c>
      <c r="AF410" s="215"/>
      <c r="AG410" s="215"/>
      <c r="AH410" s="215"/>
      <c r="AI410" s="215"/>
      <c r="AJ410" s="215"/>
      <c r="AK410" s="215"/>
      <c r="AL410" s="215"/>
      <c r="AM410" s="215"/>
      <c r="AN410" s="215"/>
      <c r="AO410" s="215"/>
      <c r="AP410" s="215"/>
      <c r="AQ410" s="215"/>
      <c r="AR410" s="215"/>
      <c r="AS410" s="215"/>
      <c r="AT410" s="215"/>
      <c r="AU410" s="215"/>
      <c r="AV410" s="215"/>
      <c r="AW410" s="215"/>
      <c r="AX410" s="215"/>
      <c r="AY410" s="215"/>
      <c r="AZ410" s="215"/>
      <c r="BA410" s="215"/>
      <c r="BB410" s="215"/>
      <c r="BC410" s="215"/>
      <c r="BD410" s="215"/>
      <c r="BE410" s="215"/>
      <c r="BF410" s="215"/>
      <c r="BG410" s="215"/>
      <c r="BH410" s="215"/>
    </row>
    <row r="411" spans="1:60" outlineLevel="1" x14ac:dyDescent="0.2">
      <c r="A411" s="216">
        <v>226</v>
      </c>
      <c r="B411" s="223" t="s">
        <v>708</v>
      </c>
      <c r="C411" s="270" t="s">
        <v>709</v>
      </c>
      <c r="D411" s="225" t="s">
        <v>307</v>
      </c>
      <c r="E411" s="232">
        <v>3</v>
      </c>
      <c r="F411" s="237"/>
      <c r="G411" s="238">
        <f>ROUND(E411*F411,2)</f>
        <v>0</v>
      </c>
      <c r="H411" s="237"/>
      <c r="I411" s="238">
        <f>ROUND(E411*H411,2)</f>
        <v>0</v>
      </c>
      <c r="J411" s="237"/>
      <c r="K411" s="238">
        <f>ROUND(E411*J411,2)</f>
        <v>0</v>
      </c>
      <c r="L411" s="238">
        <v>21</v>
      </c>
      <c r="M411" s="238">
        <f>G411*(1+L411/100)</f>
        <v>0</v>
      </c>
      <c r="N411" s="225">
        <v>0</v>
      </c>
      <c r="O411" s="225">
        <f>ROUND(E411*N411,5)</f>
        <v>0</v>
      </c>
      <c r="P411" s="225">
        <v>0</v>
      </c>
      <c r="Q411" s="225">
        <f>ROUND(E411*P411,5)</f>
        <v>0</v>
      </c>
      <c r="R411" s="225"/>
      <c r="S411" s="225"/>
      <c r="T411" s="226">
        <v>1.81667</v>
      </c>
      <c r="U411" s="225">
        <f>ROUND(E411*T411,2)</f>
        <v>5.45</v>
      </c>
      <c r="V411" s="215"/>
      <c r="W411" s="215"/>
      <c r="X411" s="215"/>
      <c r="Y411" s="215"/>
      <c r="Z411" s="215"/>
      <c r="AA411" s="215"/>
      <c r="AB411" s="215"/>
      <c r="AC411" s="215"/>
      <c r="AD411" s="215"/>
      <c r="AE411" s="215" t="s">
        <v>122</v>
      </c>
      <c r="AF411" s="215"/>
      <c r="AG411" s="215"/>
      <c r="AH411" s="215"/>
      <c r="AI411" s="215"/>
      <c r="AJ411" s="215"/>
      <c r="AK411" s="215"/>
      <c r="AL411" s="215"/>
      <c r="AM411" s="215"/>
      <c r="AN411" s="215"/>
      <c r="AO411" s="215"/>
      <c r="AP411" s="215"/>
      <c r="AQ411" s="215"/>
      <c r="AR411" s="215"/>
      <c r="AS411" s="215"/>
      <c r="AT411" s="215"/>
      <c r="AU411" s="215"/>
      <c r="AV411" s="215"/>
      <c r="AW411" s="215"/>
      <c r="AX411" s="215"/>
      <c r="AY411" s="215"/>
      <c r="AZ411" s="215"/>
      <c r="BA411" s="215"/>
      <c r="BB411" s="215"/>
      <c r="BC411" s="215"/>
      <c r="BD411" s="215"/>
      <c r="BE411" s="215"/>
      <c r="BF411" s="215"/>
      <c r="BG411" s="215"/>
      <c r="BH411" s="215"/>
    </row>
    <row r="412" spans="1:60" outlineLevel="1" x14ac:dyDescent="0.2">
      <c r="A412" s="216">
        <v>227</v>
      </c>
      <c r="B412" s="223" t="s">
        <v>710</v>
      </c>
      <c r="C412" s="270" t="s">
        <v>711</v>
      </c>
      <c r="D412" s="225" t="s">
        <v>307</v>
      </c>
      <c r="E412" s="232">
        <v>2</v>
      </c>
      <c r="F412" s="237"/>
      <c r="G412" s="238">
        <f>ROUND(E412*F412,2)</f>
        <v>0</v>
      </c>
      <c r="H412" s="237"/>
      <c r="I412" s="238">
        <f>ROUND(E412*H412,2)</f>
        <v>0</v>
      </c>
      <c r="J412" s="237"/>
      <c r="K412" s="238">
        <f>ROUND(E412*J412,2)</f>
        <v>0</v>
      </c>
      <c r="L412" s="238">
        <v>21</v>
      </c>
      <c r="M412" s="238">
        <f>G412*(1+L412/100)</f>
        <v>0</v>
      </c>
      <c r="N412" s="225">
        <v>0</v>
      </c>
      <c r="O412" s="225">
        <f>ROUND(E412*N412,5)</f>
        <v>0</v>
      </c>
      <c r="P412" s="225">
        <v>0</v>
      </c>
      <c r="Q412" s="225">
        <f>ROUND(E412*P412,5)</f>
        <v>0</v>
      </c>
      <c r="R412" s="225"/>
      <c r="S412" s="225"/>
      <c r="T412" s="226">
        <v>1.3666700000000001</v>
      </c>
      <c r="U412" s="225">
        <f>ROUND(E412*T412,2)</f>
        <v>2.73</v>
      </c>
      <c r="V412" s="215"/>
      <c r="W412" s="215"/>
      <c r="X412" s="215"/>
      <c r="Y412" s="215"/>
      <c r="Z412" s="215"/>
      <c r="AA412" s="215"/>
      <c r="AB412" s="215"/>
      <c r="AC412" s="215"/>
      <c r="AD412" s="215"/>
      <c r="AE412" s="215" t="s">
        <v>122</v>
      </c>
      <c r="AF412" s="215"/>
      <c r="AG412" s="215"/>
      <c r="AH412" s="215"/>
      <c r="AI412" s="215"/>
      <c r="AJ412" s="215"/>
      <c r="AK412" s="215"/>
      <c r="AL412" s="215"/>
      <c r="AM412" s="215"/>
      <c r="AN412" s="215"/>
      <c r="AO412" s="215"/>
      <c r="AP412" s="215"/>
      <c r="AQ412" s="215"/>
      <c r="AR412" s="215"/>
      <c r="AS412" s="215"/>
      <c r="AT412" s="215"/>
      <c r="AU412" s="215"/>
      <c r="AV412" s="215"/>
      <c r="AW412" s="215"/>
      <c r="AX412" s="215"/>
      <c r="AY412" s="215"/>
      <c r="AZ412" s="215"/>
      <c r="BA412" s="215"/>
      <c r="BB412" s="215"/>
      <c r="BC412" s="215"/>
      <c r="BD412" s="215"/>
      <c r="BE412" s="215"/>
      <c r="BF412" s="215"/>
      <c r="BG412" s="215"/>
      <c r="BH412" s="215"/>
    </row>
    <row r="413" spans="1:60" outlineLevel="1" x14ac:dyDescent="0.2">
      <c r="A413" s="216">
        <v>228</v>
      </c>
      <c r="B413" s="223" t="s">
        <v>712</v>
      </c>
      <c r="C413" s="270" t="s">
        <v>713</v>
      </c>
      <c r="D413" s="225" t="s">
        <v>307</v>
      </c>
      <c r="E413" s="232">
        <v>16</v>
      </c>
      <c r="F413" s="237"/>
      <c r="G413" s="238">
        <f>ROUND(E413*F413,2)</f>
        <v>0</v>
      </c>
      <c r="H413" s="237"/>
      <c r="I413" s="238">
        <f>ROUND(E413*H413,2)</f>
        <v>0</v>
      </c>
      <c r="J413" s="237"/>
      <c r="K413" s="238">
        <f>ROUND(E413*J413,2)</f>
        <v>0</v>
      </c>
      <c r="L413" s="238">
        <v>21</v>
      </c>
      <c r="M413" s="238">
        <f>G413*(1+L413/100)</f>
        <v>0</v>
      </c>
      <c r="N413" s="225">
        <v>0</v>
      </c>
      <c r="O413" s="225">
        <f>ROUND(E413*N413,5)</f>
        <v>0</v>
      </c>
      <c r="P413" s="225">
        <v>0</v>
      </c>
      <c r="Q413" s="225">
        <f>ROUND(E413*P413,5)</f>
        <v>0</v>
      </c>
      <c r="R413" s="225"/>
      <c r="S413" s="225"/>
      <c r="T413" s="226">
        <v>8.2170000000000007E-2</v>
      </c>
      <c r="U413" s="225">
        <f>ROUND(E413*T413,2)</f>
        <v>1.31</v>
      </c>
      <c r="V413" s="215"/>
      <c r="W413" s="215"/>
      <c r="X413" s="215"/>
      <c r="Y413" s="215"/>
      <c r="Z413" s="215"/>
      <c r="AA413" s="215"/>
      <c r="AB413" s="215"/>
      <c r="AC413" s="215"/>
      <c r="AD413" s="215"/>
      <c r="AE413" s="215" t="s">
        <v>122</v>
      </c>
      <c r="AF413" s="215"/>
      <c r="AG413" s="215"/>
      <c r="AH413" s="215"/>
      <c r="AI413" s="215"/>
      <c r="AJ413" s="215"/>
      <c r="AK413" s="215"/>
      <c r="AL413" s="215"/>
      <c r="AM413" s="215"/>
      <c r="AN413" s="215"/>
      <c r="AO413" s="215"/>
      <c r="AP413" s="215"/>
      <c r="AQ413" s="215"/>
      <c r="AR413" s="215"/>
      <c r="AS413" s="215"/>
      <c r="AT413" s="215"/>
      <c r="AU413" s="215"/>
      <c r="AV413" s="215"/>
      <c r="AW413" s="215"/>
      <c r="AX413" s="215"/>
      <c r="AY413" s="215"/>
      <c r="AZ413" s="215"/>
      <c r="BA413" s="215"/>
      <c r="BB413" s="215"/>
      <c r="BC413" s="215"/>
      <c r="BD413" s="215"/>
      <c r="BE413" s="215"/>
      <c r="BF413" s="215"/>
      <c r="BG413" s="215"/>
      <c r="BH413" s="215"/>
    </row>
    <row r="414" spans="1:60" x14ac:dyDescent="0.2">
      <c r="A414" s="217" t="s">
        <v>117</v>
      </c>
      <c r="B414" s="224" t="s">
        <v>86</v>
      </c>
      <c r="C414" s="274" t="s">
        <v>87</v>
      </c>
      <c r="D414" s="229"/>
      <c r="E414" s="235"/>
      <c r="F414" s="239"/>
      <c r="G414" s="239">
        <f>SUMIF(AE415:AE416,"&lt;&gt;NOR",G415:G416)</f>
        <v>0</v>
      </c>
      <c r="H414" s="239"/>
      <c r="I414" s="239">
        <f>SUM(I415:I416)</f>
        <v>0</v>
      </c>
      <c r="J414" s="239"/>
      <c r="K414" s="239">
        <f>SUM(K415:K416)</f>
        <v>0</v>
      </c>
      <c r="L414" s="239"/>
      <c r="M414" s="239">
        <f>SUM(M415:M416)</f>
        <v>0</v>
      </c>
      <c r="N414" s="229"/>
      <c r="O414" s="229">
        <f>SUM(O415:O416)</f>
        <v>0.22226000000000001</v>
      </c>
      <c r="P414" s="229"/>
      <c r="Q414" s="229">
        <f>SUM(Q415:Q416)</f>
        <v>0</v>
      </c>
      <c r="R414" s="229"/>
      <c r="S414" s="229"/>
      <c r="T414" s="230"/>
      <c r="U414" s="229">
        <f>SUM(U415:U416)</f>
        <v>1.54</v>
      </c>
      <c r="AE414" t="s">
        <v>118</v>
      </c>
    </row>
    <row r="415" spans="1:60" outlineLevel="1" x14ac:dyDescent="0.2">
      <c r="A415" s="216">
        <v>229</v>
      </c>
      <c r="B415" s="223" t="s">
        <v>714</v>
      </c>
      <c r="C415" s="270" t="s">
        <v>715</v>
      </c>
      <c r="D415" s="225" t="s">
        <v>307</v>
      </c>
      <c r="E415" s="232">
        <v>1</v>
      </c>
      <c r="F415" s="237"/>
      <c r="G415" s="238">
        <f>ROUND(E415*F415,2)</f>
        <v>0</v>
      </c>
      <c r="H415" s="237"/>
      <c r="I415" s="238">
        <f>ROUND(E415*H415,2)</f>
        <v>0</v>
      </c>
      <c r="J415" s="237"/>
      <c r="K415" s="238">
        <f>ROUND(E415*J415,2)</f>
        <v>0</v>
      </c>
      <c r="L415" s="238">
        <v>21</v>
      </c>
      <c r="M415" s="238">
        <f>G415*(1+L415/100)</f>
        <v>0</v>
      </c>
      <c r="N415" s="225">
        <v>0.11113000000000001</v>
      </c>
      <c r="O415" s="225">
        <f>ROUND(E415*N415,5)</f>
        <v>0.11113000000000001</v>
      </c>
      <c r="P415" s="225">
        <v>0</v>
      </c>
      <c r="Q415" s="225">
        <f>ROUND(E415*P415,5)</f>
        <v>0</v>
      </c>
      <c r="R415" s="225"/>
      <c r="S415" s="225"/>
      <c r="T415" s="226">
        <v>0.77200000000000002</v>
      </c>
      <c r="U415" s="225">
        <f>ROUND(E415*T415,2)</f>
        <v>0.77</v>
      </c>
      <c r="V415" s="215"/>
      <c r="W415" s="215"/>
      <c r="X415" s="215"/>
      <c r="Y415" s="215"/>
      <c r="Z415" s="215"/>
      <c r="AA415" s="215"/>
      <c r="AB415" s="215"/>
      <c r="AC415" s="215"/>
      <c r="AD415" s="215"/>
      <c r="AE415" s="215" t="s">
        <v>122</v>
      </c>
      <c r="AF415" s="215"/>
      <c r="AG415" s="215"/>
      <c r="AH415" s="215"/>
      <c r="AI415" s="215"/>
      <c r="AJ415" s="215"/>
      <c r="AK415" s="215"/>
      <c r="AL415" s="215"/>
      <c r="AM415" s="215"/>
      <c r="AN415" s="215"/>
      <c r="AO415" s="215"/>
      <c r="AP415" s="215"/>
      <c r="AQ415" s="215"/>
      <c r="AR415" s="215"/>
      <c r="AS415" s="215"/>
      <c r="AT415" s="215"/>
      <c r="AU415" s="215"/>
      <c r="AV415" s="215"/>
      <c r="AW415" s="215"/>
      <c r="AX415" s="215"/>
      <c r="AY415" s="215"/>
      <c r="AZ415" s="215"/>
      <c r="BA415" s="215"/>
      <c r="BB415" s="215"/>
      <c r="BC415" s="215"/>
      <c r="BD415" s="215"/>
      <c r="BE415" s="215"/>
      <c r="BF415" s="215"/>
      <c r="BG415" s="215"/>
      <c r="BH415" s="215"/>
    </row>
    <row r="416" spans="1:60" outlineLevel="1" x14ac:dyDescent="0.2">
      <c r="A416" s="216">
        <v>230</v>
      </c>
      <c r="B416" s="223" t="s">
        <v>716</v>
      </c>
      <c r="C416" s="270" t="s">
        <v>717</v>
      </c>
      <c r="D416" s="225" t="s">
        <v>307</v>
      </c>
      <c r="E416" s="232">
        <v>1</v>
      </c>
      <c r="F416" s="237"/>
      <c r="G416" s="238">
        <f>ROUND(E416*F416,2)</f>
        <v>0</v>
      </c>
      <c r="H416" s="237"/>
      <c r="I416" s="238">
        <f>ROUND(E416*H416,2)</f>
        <v>0</v>
      </c>
      <c r="J416" s="237"/>
      <c r="K416" s="238">
        <f>ROUND(E416*J416,2)</f>
        <v>0</v>
      </c>
      <c r="L416" s="238">
        <v>21</v>
      </c>
      <c r="M416" s="238">
        <f>G416*(1+L416/100)</f>
        <v>0</v>
      </c>
      <c r="N416" s="225">
        <v>0.11113000000000001</v>
      </c>
      <c r="O416" s="225">
        <f>ROUND(E416*N416,5)</f>
        <v>0.11113000000000001</v>
      </c>
      <c r="P416" s="225">
        <v>0</v>
      </c>
      <c r="Q416" s="225">
        <f>ROUND(E416*P416,5)</f>
        <v>0</v>
      </c>
      <c r="R416" s="225"/>
      <c r="S416" s="225"/>
      <c r="T416" s="226">
        <v>0.77200000000000002</v>
      </c>
      <c r="U416" s="225">
        <f>ROUND(E416*T416,2)</f>
        <v>0.77</v>
      </c>
      <c r="V416" s="215"/>
      <c r="W416" s="215"/>
      <c r="X416" s="215"/>
      <c r="Y416" s="215"/>
      <c r="Z416" s="215"/>
      <c r="AA416" s="215"/>
      <c r="AB416" s="215"/>
      <c r="AC416" s="215"/>
      <c r="AD416" s="215"/>
      <c r="AE416" s="215" t="s">
        <v>122</v>
      </c>
      <c r="AF416" s="215"/>
      <c r="AG416" s="215"/>
      <c r="AH416" s="215"/>
      <c r="AI416" s="215"/>
      <c r="AJ416" s="215"/>
      <c r="AK416" s="215"/>
      <c r="AL416" s="215"/>
      <c r="AM416" s="215"/>
      <c r="AN416" s="215"/>
      <c r="AO416" s="215"/>
      <c r="AP416" s="215"/>
      <c r="AQ416" s="215"/>
      <c r="AR416" s="215"/>
      <c r="AS416" s="215"/>
      <c r="AT416" s="215"/>
      <c r="AU416" s="215"/>
      <c r="AV416" s="215"/>
      <c r="AW416" s="215"/>
      <c r="AX416" s="215"/>
      <c r="AY416" s="215"/>
      <c r="AZ416" s="215"/>
      <c r="BA416" s="215"/>
      <c r="BB416" s="215"/>
      <c r="BC416" s="215"/>
      <c r="BD416" s="215"/>
      <c r="BE416" s="215"/>
      <c r="BF416" s="215"/>
      <c r="BG416" s="215"/>
      <c r="BH416" s="215"/>
    </row>
    <row r="417" spans="1:60" x14ac:dyDescent="0.2">
      <c r="A417" s="217" t="s">
        <v>117</v>
      </c>
      <c r="B417" s="224" t="s">
        <v>88</v>
      </c>
      <c r="C417" s="274" t="s">
        <v>89</v>
      </c>
      <c r="D417" s="229"/>
      <c r="E417" s="235"/>
      <c r="F417" s="239"/>
      <c r="G417" s="239">
        <f>SUMIF(AE418:AE427,"&lt;&gt;NOR",G418:G427)</f>
        <v>0</v>
      </c>
      <c r="H417" s="239"/>
      <c r="I417" s="239">
        <f>SUM(I418:I427)</f>
        <v>0</v>
      </c>
      <c r="J417" s="239"/>
      <c r="K417" s="239">
        <f>SUM(K418:K427)</f>
        <v>0</v>
      </c>
      <c r="L417" s="239"/>
      <c r="M417" s="239">
        <f>SUM(M418:M427)</f>
        <v>0</v>
      </c>
      <c r="N417" s="229"/>
      <c r="O417" s="229">
        <f>SUM(O418:O427)</f>
        <v>122.93126000000001</v>
      </c>
      <c r="P417" s="229"/>
      <c r="Q417" s="229">
        <f>SUM(Q418:Q427)</f>
        <v>0</v>
      </c>
      <c r="R417" s="229"/>
      <c r="S417" s="229"/>
      <c r="T417" s="230"/>
      <c r="U417" s="229">
        <f>SUM(U418:U427)</f>
        <v>338.21</v>
      </c>
      <c r="AE417" t="s">
        <v>118</v>
      </c>
    </row>
    <row r="418" spans="1:60" outlineLevel="1" x14ac:dyDescent="0.2">
      <c r="A418" s="216">
        <v>231</v>
      </c>
      <c r="B418" s="223" t="s">
        <v>718</v>
      </c>
      <c r="C418" s="270" t="s">
        <v>719</v>
      </c>
      <c r="D418" s="225" t="s">
        <v>132</v>
      </c>
      <c r="E418" s="232">
        <v>485</v>
      </c>
      <c r="F418" s="237"/>
      <c r="G418" s="238">
        <f>ROUND(E418*F418,2)</f>
        <v>0</v>
      </c>
      <c r="H418" s="237"/>
      <c r="I418" s="238">
        <f>ROUND(E418*H418,2)</f>
        <v>0</v>
      </c>
      <c r="J418" s="237"/>
      <c r="K418" s="238">
        <f>ROUND(E418*J418,2)</f>
        <v>0</v>
      </c>
      <c r="L418" s="238">
        <v>21</v>
      </c>
      <c r="M418" s="238">
        <f>G418*(1+L418/100)</f>
        <v>0</v>
      </c>
      <c r="N418" s="225">
        <v>0</v>
      </c>
      <c r="O418" s="225">
        <f>ROUND(E418*N418,5)</f>
        <v>0</v>
      </c>
      <c r="P418" s="225">
        <v>0</v>
      </c>
      <c r="Q418" s="225">
        <f>ROUND(E418*P418,5)</f>
        <v>0</v>
      </c>
      <c r="R418" s="225"/>
      <c r="S418" s="225"/>
      <c r="T418" s="226">
        <v>8.1759999999999999E-2</v>
      </c>
      <c r="U418" s="225">
        <f>ROUND(E418*T418,2)</f>
        <v>39.65</v>
      </c>
      <c r="V418" s="215"/>
      <c r="W418" s="215"/>
      <c r="X418" s="215"/>
      <c r="Y418" s="215"/>
      <c r="Z418" s="215"/>
      <c r="AA418" s="215"/>
      <c r="AB418" s="215"/>
      <c r="AC418" s="215"/>
      <c r="AD418" s="215"/>
      <c r="AE418" s="215" t="s">
        <v>122</v>
      </c>
      <c r="AF418" s="215"/>
      <c r="AG418" s="215"/>
      <c r="AH418" s="215"/>
      <c r="AI418" s="215"/>
      <c r="AJ418" s="215"/>
      <c r="AK418" s="215"/>
      <c r="AL418" s="215"/>
      <c r="AM418" s="215"/>
      <c r="AN418" s="215"/>
      <c r="AO418" s="215"/>
      <c r="AP418" s="215"/>
      <c r="AQ418" s="215"/>
      <c r="AR418" s="215"/>
      <c r="AS418" s="215"/>
      <c r="AT418" s="215"/>
      <c r="AU418" s="215"/>
      <c r="AV418" s="215"/>
      <c r="AW418" s="215"/>
      <c r="AX418" s="215"/>
      <c r="AY418" s="215"/>
      <c r="AZ418" s="215"/>
      <c r="BA418" s="215"/>
      <c r="BB418" s="215"/>
      <c r="BC418" s="215"/>
      <c r="BD418" s="215"/>
      <c r="BE418" s="215"/>
      <c r="BF418" s="215"/>
      <c r="BG418" s="215"/>
      <c r="BH418" s="215"/>
    </row>
    <row r="419" spans="1:60" outlineLevel="1" x14ac:dyDescent="0.2">
      <c r="A419" s="216">
        <v>232</v>
      </c>
      <c r="B419" s="223" t="s">
        <v>720</v>
      </c>
      <c r="C419" s="270" t="s">
        <v>721</v>
      </c>
      <c r="D419" s="225" t="s">
        <v>132</v>
      </c>
      <c r="E419" s="232">
        <v>70</v>
      </c>
      <c r="F419" s="237"/>
      <c r="G419" s="238">
        <f>ROUND(E419*F419,2)</f>
        <v>0</v>
      </c>
      <c r="H419" s="237"/>
      <c r="I419" s="238">
        <f>ROUND(E419*H419,2)</f>
        <v>0</v>
      </c>
      <c r="J419" s="237"/>
      <c r="K419" s="238">
        <f>ROUND(E419*J419,2)</f>
        <v>0</v>
      </c>
      <c r="L419" s="238">
        <v>21</v>
      </c>
      <c r="M419" s="238">
        <f>G419*(1+L419/100)</f>
        <v>0</v>
      </c>
      <c r="N419" s="225">
        <v>0</v>
      </c>
      <c r="O419" s="225">
        <f>ROUND(E419*N419,5)</f>
        <v>0</v>
      </c>
      <c r="P419" s="225">
        <v>0</v>
      </c>
      <c r="Q419" s="225">
        <f>ROUND(E419*P419,5)</f>
        <v>0</v>
      </c>
      <c r="R419" s="225"/>
      <c r="S419" s="225"/>
      <c r="T419" s="226">
        <v>0.17519999999999999</v>
      </c>
      <c r="U419" s="225">
        <f>ROUND(E419*T419,2)</f>
        <v>12.26</v>
      </c>
      <c r="V419" s="215"/>
      <c r="W419" s="215"/>
      <c r="X419" s="215"/>
      <c r="Y419" s="215"/>
      <c r="Z419" s="215"/>
      <c r="AA419" s="215"/>
      <c r="AB419" s="215"/>
      <c r="AC419" s="215"/>
      <c r="AD419" s="215"/>
      <c r="AE419" s="215" t="s">
        <v>122</v>
      </c>
      <c r="AF419" s="215"/>
      <c r="AG419" s="215"/>
      <c r="AH419" s="215"/>
      <c r="AI419" s="215"/>
      <c r="AJ419" s="215"/>
      <c r="AK419" s="215"/>
      <c r="AL419" s="215"/>
      <c r="AM419" s="215"/>
      <c r="AN419" s="215"/>
      <c r="AO419" s="215"/>
      <c r="AP419" s="215"/>
      <c r="AQ419" s="215"/>
      <c r="AR419" s="215"/>
      <c r="AS419" s="215"/>
      <c r="AT419" s="215"/>
      <c r="AU419" s="215"/>
      <c r="AV419" s="215"/>
      <c r="AW419" s="215"/>
      <c r="AX419" s="215"/>
      <c r="AY419" s="215"/>
      <c r="AZ419" s="215"/>
      <c r="BA419" s="215"/>
      <c r="BB419" s="215"/>
      <c r="BC419" s="215"/>
      <c r="BD419" s="215"/>
      <c r="BE419" s="215"/>
      <c r="BF419" s="215"/>
      <c r="BG419" s="215"/>
      <c r="BH419" s="215"/>
    </row>
    <row r="420" spans="1:60" ht="22.5" outlineLevel="1" x14ac:dyDescent="0.2">
      <c r="A420" s="216">
        <v>233</v>
      </c>
      <c r="B420" s="223" t="s">
        <v>722</v>
      </c>
      <c r="C420" s="270" t="s">
        <v>723</v>
      </c>
      <c r="D420" s="225" t="s">
        <v>121</v>
      </c>
      <c r="E420" s="232">
        <v>18</v>
      </c>
      <c r="F420" s="237"/>
      <c r="G420" s="238">
        <f>ROUND(E420*F420,2)</f>
        <v>0</v>
      </c>
      <c r="H420" s="237"/>
      <c r="I420" s="238">
        <f>ROUND(E420*H420,2)</f>
        <v>0</v>
      </c>
      <c r="J420" s="237"/>
      <c r="K420" s="238">
        <f>ROUND(E420*J420,2)</f>
        <v>0</v>
      </c>
      <c r="L420" s="238">
        <v>21</v>
      </c>
      <c r="M420" s="238">
        <f>G420*(1+L420/100)</f>
        <v>0</v>
      </c>
      <c r="N420" s="225">
        <v>0</v>
      </c>
      <c r="O420" s="225">
        <f>ROUND(E420*N420,5)</f>
        <v>0</v>
      </c>
      <c r="P420" s="225">
        <v>0</v>
      </c>
      <c r="Q420" s="225">
        <f>ROUND(E420*P420,5)</f>
        <v>0</v>
      </c>
      <c r="R420" s="225"/>
      <c r="S420" s="225"/>
      <c r="T420" s="226">
        <v>2.27</v>
      </c>
      <c r="U420" s="225">
        <f>ROUND(E420*T420,2)</f>
        <v>40.86</v>
      </c>
      <c r="V420" s="215"/>
      <c r="W420" s="215"/>
      <c r="X420" s="215"/>
      <c r="Y420" s="215"/>
      <c r="Z420" s="215"/>
      <c r="AA420" s="215"/>
      <c r="AB420" s="215"/>
      <c r="AC420" s="215"/>
      <c r="AD420" s="215"/>
      <c r="AE420" s="215" t="s">
        <v>122</v>
      </c>
      <c r="AF420" s="215"/>
      <c r="AG420" s="215"/>
      <c r="AH420" s="215"/>
      <c r="AI420" s="215"/>
      <c r="AJ420" s="215"/>
      <c r="AK420" s="215"/>
      <c r="AL420" s="215"/>
      <c r="AM420" s="215"/>
      <c r="AN420" s="215"/>
      <c r="AO420" s="215"/>
      <c r="AP420" s="215"/>
      <c r="AQ420" s="215"/>
      <c r="AR420" s="215"/>
      <c r="AS420" s="215"/>
      <c r="AT420" s="215"/>
      <c r="AU420" s="215"/>
      <c r="AV420" s="215"/>
      <c r="AW420" s="215"/>
      <c r="AX420" s="215"/>
      <c r="AY420" s="215"/>
      <c r="AZ420" s="215"/>
      <c r="BA420" s="215"/>
      <c r="BB420" s="215"/>
      <c r="BC420" s="215"/>
      <c r="BD420" s="215"/>
      <c r="BE420" s="215"/>
      <c r="BF420" s="215"/>
      <c r="BG420" s="215"/>
      <c r="BH420" s="215"/>
    </row>
    <row r="421" spans="1:60" ht="22.5" outlineLevel="1" x14ac:dyDescent="0.2">
      <c r="A421" s="216">
        <v>234</v>
      </c>
      <c r="B421" s="223" t="s">
        <v>724</v>
      </c>
      <c r="C421" s="270" t="s">
        <v>725</v>
      </c>
      <c r="D421" s="225" t="s">
        <v>121</v>
      </c>
      <c r="E421" s="232">
        <v>18</v>
      </c>
      <c r="F421" s="237"/>
      <c r="G421" s="238">
        <f>ROUND(E421*F421,2)</f>
        <v>0</v>
      </c>
      <c r="H421" s="237"/>
      <c r="I421" s="238">
        <f>ROUND(E421*H421,2)</f>
        <v>0</v>
      </c>
      <c r="J421" s="237"/>
      <c r="K421" s="238">
        <f>ROUND(E421*J421,2)</f>
        <v>0</v>
      </c>
      <c r="L421" s="238">
        <v>21</v>
      </c>
      <c r="M421" s="238">
        <f>G421*(1+L421/100)</f>
        <v>0</v>
      </c>
      <c r="N421" s="225">
        <v>2.5589200000000001</v>
      </c>
      <c r="O421" s="225">
        <f>ROUND(E421*N421,5)</f>
        <v>46.060560000000002</v>
      </c>
      <c r="P421" s="225">
        <v>0</v>
      </c>
      <c r="Q421" s="225">
        <f>ROUND(E421*P421,5)</f>
        <v>0</v>
      </c>
      <c r="R421" s="225"/>
      <c r="S421" s="225"/>
      <c r="T421" s="226">
        <v>4</v>
      </c>
      <c r="U421" s="225">
        <f>ROUND(E421*T421,2)</f>
        <v>72</v>
      </c>
      <c r="V421" s="215"/>
      <c r="W421" s="215"/>
      <c r="X421" s="215"/>
      <c r="Y421" s="215"/>
      <c r="Z421" s="215"/>
      <c r="AA421" s="215"/>
      <c r="AB421" s="215"/>
      <c r="AC421" s="215"/>
      <c r="AD421" s="215"/>
      <c r="AE421" s="215" t="s">
        <v>122</v>
      </c>
      <c r="AF421" s="215"/>
      <c r="AG421" s="215"/>
      <c r="AH421" s="215"/>
      <c r="AI421" s="215"/>
      <c r="AJ421" s="215"/>
      <c r="AK421" s="215"/>
      <c r="AL421" s="215"/>
      <c r="AM421" s="215"/>
      <c r="AN421" s="215"/>
      <c r="AO421" s="215"/>
      <c r="AP421" s="215"/>
      <c r="AQ421" s="215"/>
      <c r="AR421" s="215"/>
      <c r="AS421" s="215"/>
      <c r="AT421" s="215"/>
      <c r="AU421" s="215"/>
      <c r="AV421" s="215"/>
      <c r="AW421" s="215"/>
      <c r="AX421" s="215"/>
      <c r="AY421" s="215"/>
      <c r="AZ421" s="215"/>
      <c r="BA421" s="215"/>
      <c r="BB421" s="215"/>
      <c r="BC421" s="215"/>
      <c r="BD421" s="215"/>
      <c r="BE421" s="215"/>
      <c r="BF421" s="215"/>
      <c r="BG421" s="215"/>
      <c r="BH421" s="215"/>
    </row>
    <row r="422" spans="1:60" ht="22.5" outlineLevel="1" x14ac:dyDescent="0.2">
      <c r="A422" s="216">
        <v>235</v>
      </c>
      <c r="B422" s="223" t="s">
        <v>726</v>
      </c>
      <c r="C422" s="270" t="s">
        <v>727</v>
      </c>
      <c r="D422" s="225" t="s">
        <v>132</v>
      </c>
      <c r="E422" s="232">
        <v>555</v>
      </c>
      <c r="F422" s="237"/>
      <c r="G422" s="238">
        <f>ROUND(E422*F422,2)</f>
        <v>0</v>
      </c>
      <c r="H422" s="237"/>
      <c r="I422" s="238">
        <f>ROUND(E422*H422,2)</f>
        <v>0</v>
      </c>
      <c r="J422" s="237"/>
      <c r="K422" s="238">
        <f>ROUND(E422*J422,2)</f>
        <v>0</v>
      </c>
      <c r="L422" s="238">
        <v>21</v>
      </c>
      <c r="M422" s="238">
        <f>G422*(1+L422/100)</f>
        <v>0</v>
      </c>
      <c r="N422" s="225">
        <v>6.0000000000000002E-5</v>
      </c>
      <c r="O422" s="225">
        <f>ROUND(E422*N422,5)</f>
        <v>3.3300000000000003E-2</v>
      </c>
      <c r="P422" s="225">
        <v>0</v>
      </c>
      <c r="Q422" s="225">
        <f>ROUND(E422*P422,5)</f>
        <v>0</v>
      </c>
      <c r="R422" s="225"/>
      <c r="S422" s="225"/>
      <c r="T422" s="226">
        <v>2.5999999999999999E-2</v>
      </c>
      <c r="U422" s="225">
        <f>ROUND(E422*T422,2)</f>
        <v>14.43</v>
      </c>
      <c r="V422" s="215"/>
      <c r="W422" s="215"/>
      <c r="X422" s="215"/>
      <c r="Y422" s="215"/>
      <c r="Z422" s="215"/>
      <c r="AA422" s="215"/>
      <c r="AB422" s="215"/>
      <c r="AC422" s="215"/>
      <c r="AD422" s="215"/>
      <c r="AE422" s="215" t="s">
        <v>122</v>
      </c>
      <c r="AF422" s="215"/>
      <c r="AG422" s="215"/>
      <c r="AH422" s="215"/>
      <c r="AI422" s="215"/>
      <c r="AJ422" s="215"/>
      <c r="AK422" s="215"/>
      <c r="AL422" s="215"/>
      <c r="AM422" s="215"/>
      <c r="AN422" s="215"/>
      <c r="AO422" s="215"/>
      <c r="AP422" s="215"/>
      <c r="AQ422" s="215"/>
      <c r="AR422" s="215"/>
      <c r="AS422" s="215"/>
      <c r="AT422" s="215"/>
      <c r="AU422" s="215"/>
      <c r="AV422" s="215"/>
      <c r="AW422" s="215"/>
      <c r="AX422" s="215"/>
      <c r="AY422" s="215"/>
      <c r="AZ422" s="215"/>
      <c r="BA422" s="215"/>
      <c r="BB422" s="215"/>
      <c r="BC422" s="215"/>
      <c r="BD422" s="215"/>
      <c r="BE422" s="215"/>
      <c r="BF422" s="215"/>
      <c r="BG422" s="215"/>
      <c r="BH422" s="215"/>
    </row>
    <row r="423" spans="1:60" ht="22.5" outlineLevel="1" x14ac:dyDescent="0.2">
      <c r="A423" s="216">
        <v>236</v>
      </c>
      <c r="B423" s="223" t="s">
        <v>728</v>
      </c>
      <c r="C423" s="270" t="s">
        <v>729</v>
      </c>
      <c r="D423" s="225" t="s">
        <v>132</v>
      </c>
      <c r="E423" s="232">
        <v>555</v>
      </c>
      <c r="F423" s="237"/>
      <c r="G423" s="238">
        <f>ROUND(E423*F423,2)</f>
        <v>0</v>
      </c>
      <c r="H423" s="237"/>
      <c r="I423" s="238">
        <f>ROUND(E423*H423,2)</f>
        <v>0</v>
      </c>
      <c r="J423" s="237"/>
      <c r="K423" s="238">
        <f>ROUND(E423*J423,2)</f>
        <v>0</v>
      </c>
      <c r="L423" s="238">
        <v>21</v>
      </c>
      <c r="M423" s="238">
        <f>G423*(1+L423/100)</f>
        <v>0</v>
      </c>
      <c r="N423" s="225">
        <v>0.13822000000000001</v>
      </c>
      <c r="O423" s="225">
        <f>ROUND(E423*N423,5)</f>
        <v>76.712100000000007</v>
      </c>
      <c r="P423" s="225">
        <v>0</v>
      </c>
      <c r="Q423" s="225">
        <f>ROUND(E423*P423,5)</f>
        <v>0</v>
      </c>
      <c r="R423" s="225"/>
      <c r="S423" s="225"/>
      <c r="T423" s="226">
        <v>0.10299999999999999</v>
      </c>
      <c r="U423" s="225">
        <f>ROUND(E423*T423,2)</f>
        <v>57.17</v>
      </c>
      <c r="V423" s="215"/>
      <c r="W423" s="215"/>
      <c r="X423" s="215"/>
      <c r="Y423" s="215"/>
      <c r="Z423" s="215"/>
      <c r="AA423" s="215"/>
      <c r="AB423" s="215"/>
      <c r="AC423" s="215"/>
      <c r="AD423" s="215"/>
      <c r="AE423" s="215" t="s">
        <v>122</v>
      </c>
      <c r="AF423" s="215"/>
      <c r="AG423" s="215"/>
      <c r="AH423" s="215"/>
      <c r="AI423" s="215"/>
      <c r="AJ423" s="215"/>
      <c r="AK423" s="215"/>
      <c r="AL423" s="215"/>
      <c r="AM423" s="215"/>
      <c r="AN423" s="215"/>
      <c r="AO423" s="215"/>
      <c r="AP423" s="215"/>
      <c r="AQ423" s="215"/>
      <c r="AR423" s="215"/>
      <c r="AS423" s="215"/>
      <c r="AT423" s="215"/>
      <c r="AU423" s="215"/>
      <c r="AV423" s="215"/>
      <c r="AW423" s="215"/>
      <c r="AX423" s="215"/>
      <c r="AY423" s="215"/>
      <c r="AZ423" s="215"/>
      <c r="BA423" s="215"/>
      <c r="BB423" s="215"/>
      <c r="BC423" s="215"/>
      <c r="BD423" s="215"/>
      <c r="BE423" s="215"/>
      <c r="BF423" s="215"/>
      <c r="BG423" s="215"/>
      <c r="BH423" s="215"/>
    </row>
    <row r="424" spans="1:60" outlineLevel="1" x14ac:dyDescent="0.2">
      <c r="A424" s="216">
        <v>237</v>
      </c>
      <c r="B424" s="223" t="s">
        <v>730</v>
      </c>
      <c r="C424" s="270" t="s">
        <v>731</v>
      </c>
      <c r="D424" s="225" t="s">
        <v>132</v>
      </c>
      <c r="E424" s="232">
        <v>70</v>
      </c>
      <c r="F424" s="237"/>
      <c r="G424" s="238">
        <f>ROUND(E424*F424,2)</f>
        <v>0</v>
      </c>
      <c r="H424" s="237"/>
      <c r="I424" s="238">
        <f>ROUND(E424*H424,2)</f>
        <v>0</v>
      </c>
      <c r="J424" s="237"/>
      <c r="K424" s="238">
        <f>ROUND(E424*J424,2)</f>
        <v>0</v>
      </c>
      <c r="L424" s="238">
        <v>21</v>
      </c>
      <c r="M424" s="238">
        <f>G424*(1+L424/100)</f>
        <v>0</v>
      </c>
      <c r="N424" s="225">
        <v>1.09E-3</v>
      </c>
      <c r="O424" s="225">
        <f>ROUND(E424*N424,5)</f>
        <v>7.6300000000000007E-2</v>
      </c>
      <c r="P424" s="225">
        <v>0</v>
      </c>
      <c r="Q424" s="225">
        <f>ROUND(E424*P424,5)</f>
        <v>0</v>
      </c>
      <c r="R424" s="225"/>
      <c r="S424" s="225"/>
      <c r="T424" s="226">
        <v>6.4000000000000001E-2</v>
      </c>
      <c r="U424" s="225">
        <f>ROUND(E424*T424,2)</f>
        <v>4.4800000000000004</v>
      </c>
      <c r="V424" s="215"/>
      <c r="W424" s="215"/>
      <c r="X424" s="215"/>
      <c r="Y424" s="215"/>
      <c r="Z424" s="215"/>
      <c r="AA424" s="215"/>
      <c r="AB424" s="215"/>
      <c r="AC424" s="215"/>
      <c r="AD424" s="215"/>
      <c r="AE424" s="215" t="s">
        <v>122</v>
      </c>
      <c r="AF424" s="215"/>
      <c r="AG424" s="215"/>
      <c r="AH424" s="215"/>
      <c r="AI424" s="215"/>
      <c r="AJ424" s="215"/>
      <c r="AK424" s="215"/>
      <c r="AL424" s="215"/>
      <c r="AM424" s="215"/>
      <c r="AN424" s="215"/>
      <c r="AO424" s="215"/>
      <c r="AP424" s="215"/>
      <c r="AQ424" s="215"/>
      <c r="AR424" s="215"/>
      <c r="AS424" s="215"/>
      <c r="AT424" s="215"/>
      <c r="AU424" s="215"/>
      <c r="AV424" s="215"/>
      <c r="AW424" s="215"/>
      <c r="AX424" s="215"/>
      <c r="AY424" s="215"/>
      <c r="AZ424" s="215"/>
      <c r="BA424" s="215"/>
      <c r="BB424" s="215"/>
      <c r="BC424" s="215"/>
      <c r="BD424" s="215"/>
      <c r="BE424" s="215"/>
      <c r="BF424" s="215"/>
      <c r="BG424" s="215"/>
      <c r="BH424" s="215"/>
    </row>
    <row r="425" spans="1:60" outlineLevel="1" x14ac:dyDescent="0.2">
      <c r="A425" s="216">
        <v>238</v>
      </c>
      <c r="B425" s="223" t="s">
        <v>732</v>
      </c>
      <c r="C425" s="270" t="s">
        <v>733</v>
      </c>
      <c r="D425" s="225" t="s">
        <v>132</v>
      </c>
      <c r="E425" s="232">
        <v>70</v>
      </c>
      <c r="F425" s="237"/>
      <c r="G425" s="238">
        <f>ROUND(E425*F425,2)</f>
        <v>0</v>
      </c>
      <c r="H425" s="237"/>
      <c r="I425" s="238">
        <f>ROUND(E425*H425,2)</f>
        <v>0</v>
      </c>
      <c r="J425" s="237"/>
      <c r="K425" s="238">
        <f>ROUND(E425*J425,2)</f>
        <v>0</v>
      </c>
      <c r="L425" s="238">
        <v>21</v>
      </c>
      <c r="M425" s="238">
        <f>G425*(1+L425/100)</f>
        <v>0</v>
      </c>
      <c r="N425" s="225">
        <v>6.9999999999999999E-4</v>
      </c>
      <c r="O425" s="225">
        <f>ROUND(E425*N425,5)</f>
        <v>4.9000000000000002E-2</v>
      </c>
      <c r="P425" s="225">
        <v>0</v>
      </c>
      <c r="Q425" s="225">
        <f>ROUND(E425*P425,5)</f>
        <v>0</v>
      </c>
      <c r="R425" s="225"/>
      <c r="S425" s="225"/>
      <c r="T425" s="226">
        <v>0</v>
      </c>
      <c r="U425" s="225">
        <f>ROUND(E425*T425,2)</f>
        <v>0</v>
      </c>
      <c r="V425" s="215"/>
      <c r="W425" s="215"/>
      <c r="X425" s="215"/>
      <c r="Y425" s="215"/>
      <c r="Z425" s="215"/>
      <c r="AA425" s="215"/>
      <c r="AB425" s="215"/>
      <c r="AC425" s="215"/>
      <c r="AD425" s="215"/>
      <c r="AE425" s="215" t="s">
        <v>144</v>
      </c>
      <c r="AF425" s="215"/>
      <c r="AG425" s="215"/>
      <c r="AH425" s="215"/>
      <c r="AI425" s="215"/>
      <c r="AJ425" s="215"/>
      <c r="AK425" s="215"/>
      <c r="AL425" s="215"/>
      <c r="AM425" s="215"/>
      <c r="AN425" s="215"/>
      <c r="AO425" s="215"/>
      <c r="AP425" s="215"/>
      <c r="AQ425" s="215"/>
      <c r="AR425" s="215"/>
      <c r="AS425" s="215"/>
      <c r="AT425" s="215"/>
      <c r="AU425" s="215"/>
      <c r="AV425" s="215"/>
      <c r="AW425" s="215"/>
      <c r="AX425" s="215"/>
      <c r="AY425" s="215"/>
      <c r="AZ425" s="215"/>
      <c r="BA425" s="215"/>
      <c r="BB425" s="215"/>
      <c r="BC425" s="215"/>
      <c r="BD425" s="215"/>
      <c r="BE425" s="215"/>
      <c r="BF425" s="215"/>
      <c r="BG425" s="215"/>
      <c r="BH425" s="215"/>
    </row>
    <row r="426" spans="1:60" outlineLevel="1" x14ac:dyDescent="0.2">
      <c r="A426" s="216">
        <v>239</v>
      </c>
      <c r="B426" s="223" t="s">
        <v>734</v>
      </c>
      <c r="C426" s="270" t="s">
        <v>735</v>
      </c>
      <c r="D426" s="225" t="s">
        <v>132</v>
      </c>
      <c r="E426" s="232">
        <v>485</v>
      </c>
      <c r="F426" s="237"/>
      <c r="G426" s="238">
        <f>ROUND(E426*F426,2)</f>
        <v>0</v>
      </c>
      <c r="H426" s="237"/>
      <c r="I426" s="238">
        <f>ROUND(E426*H426,2)</f>
        <v>0</v>
      </c>
      <c r="J426" s="237"/>
      <c r="K426" s="238">
        <f>ROUND(E426*J426,2)</f>
        <v>0</v>
      </c>
      <c r="L426" s="238">
        <v>21</v>
      </c>
      <c r="M426" s="238">
        <f>G426*(1+L426/100)</f>
        <v>0</v>
      </c>
      <c r="N426" s="225">
        <v>0</v>
      </c>
      <c r="O426" s="225">
        <f>ROUND(E426*N426,5)</f>
        <v>0</v>
      </c>
      <c r="P426" s="225">
        <v>0</v>
      </c>
      <c r="Q426" s="225">
        <f>ROUND(E426*P426,5)</f>
        <v>0</v>
      </c>
      <c r="R426" s="225"/>
      <c r="S426" s="225"/>
      <c r="T426" s="226">
        <v>0.15110000000000001</v>
      </c>
      <c r="U426" s="225">
        <f>ROUND(E426*T426,2)</f>
        <v>73.28</v>
      </c>
      <c r="V426" s="215"/>
      <c r="W426" s="215"/>
      <c r="X426" s="215"/>
      <c r="Y426" s="215"/>
      <c r="Z426" s="215"/>
      <c r="AA426" s="215"/>
      <c r="AB426" s="215"/>
      <c r="AC426" s="215"/>
      <c r="AD426" s="215"/>
      <c r="AE426" s="215" t="s">
        <v>122</v>
      </c>
      <c r="AF426" s="215"/>
      <c r="AG426" s="215"/>
      <c r="AH426" s="215"/>
      <c r="AI426" s="215"/>
      <c r="AJ426" s="215"/>
      <c r="AK426" s="215"/>
      <c r="AL426" s="215"/>
      <c r="AM426" s="215"/>
      <c r="AN426" s="215"/>
      <c r="AO426" s="215"/>
      <c r="AP426" s="215"/>
      <c r="AQ426" s="215"/>
      <c r="AR426" s="215"/>
      <c r="AS426" s="215"/>
      <c r="AT426" s="215"/>
      <c r="AU426" s="215"/>
      <c r="AV426" s="215"/>
      <c r="AW426" s="215"/>
      <c r="AX426" s="215"/>
      <c r="AY426" s="215"/>
      <c r="AZ426" s="215"/>
      <c r="BA426" s="215"/>
      <c r="BB426" s="215"/>
      <c r="BC426" s="215"/>
      <c r="BD426" s="215"/>
      <c r="BE426" s="215"/>
      <c r="BF426" s="215"/>
      <c r="BG426" s="215"/>
      <c r="BH426" s="215"/>
    </row>
    <row r="427" spans="1:60" outlineLevel="1" x14ac:dyDescent="0.2">
      <c r="A427" s="216">
        <v>240</v>
      </c>
      <c r="B427" s="223" t="s">
        <v>736</v>
      </c>
      <c r="C427" s="270" t="s">
        <v>737</v>
      </c>
      <c r="D427" s="225" t="s">
        <v>132</v>
      </c>
      <c r="E427" s="232">
        <v>70</v>
      </c>
      <c r="F427" s="237"/>
      <c r="G427" s="238">
        <f>ROUND(E427*F427,2)</f>
        <v>0</v>
      </c>
      <c r="H427" s="237"/>
      <c r="I427" s="238">
        <f>ROUND(E427*H427,2)</f>
        <v>0</v>
      </c>
      <c r="J427" s="237"/>
      <c r="K427" s="238">
        <f>ROUND(E427*J427,2)</f>
        <v>0</v>
      </c>
      <c r="L427" s="238">
        <v>21</v>
      </c>
      <c r="M427" s="238">
        <f>G427*(1+L427/100)</f>
        <v>0</v>
      </c>
      <c r="N427" s="225">
        <v>0</v>
      </c>
      <c r="O427" s="225">
        <f>ROUND(E427*N427,5)</f>
        <v>0</v>
      </c>
      <c r="P427" s="225">
        <v>0</v>
      </c>
      <c r="Q427" s="225">
        <f>ROUND(E427*P427,5)</f>
        <v>0</v>
      </c>
      <c r="R427" s="225"/>
      <c r="S427" s="225"/>
      <c r="T427" s="226">
        <v>0.34399999999999997</v>
      </c>
      <c r="U427" s="225">
        <f>ROUND(E427*T427,2)</f>
        <v>24.08</v>
      </c>
      <c r="V427" s="215"/>
      <c r="W427" s="215"/>
      <c r="X427" s="215"/>
      <c r="Y427" s="215"/>
      <c r="Z427" s="215"/>
      <c r="AA427" s="215"/>
      <c r="AB427" s="215"/>
      <c r="AC427" s="215"/>
      <c r="AD427" s="215"/>
      <c r="AE427" s="215" t="s">
        <v>122</v>
      </c>
      <c r="AF427" s="215"/>
      <c r="AG427" s="215"/>
      <c r="AH427" s="215"/>
      <c r="AI427" s="215"/>
      <c r="AJ427" s="215"/>
      <c r="AK427" s="215"/>
      <c r="AL427" s="215"/>
      <c r="AM427" s="215"/>
      <c r="AN427" s="215"/>
      <c r="AO427" s="215"/>
      <c r="AP427" s="215"/>
      <c r="AQ427" s="215"/>
      <c r="AR427" s="215"/>
      <c r="AS427" s="215"/>
      <c r="AT427" s="215"/>
      <c r="AU427" s="215"/>
      <c r="AV427" s="215"/>
      <c r="AW427" s="215"/>
      <c r="AX427" s="215"/>
      <c r="AY427" s="215"/>
      <c r="AZ427" s="215"/>
      <c r="BA427" s="215"/>
      <c r="BB427" s="215"/>
      <c r="BC427" s="215"/>
      <c r="BD427" s="215"/>
      <c r="BE427" s="215"/>
      <c r="BF427" s="215"/>
      <c r="BG427" s="215"/>
      <c r="BH427" s="215"/>
    </row>
    <row r="428" spans="1:60" x14ac:dyDescent="0.2">
      <c r="A428" s="217" t="s">
        <v>117</v>
      </c>
      <c r="B428" s="224" t="s">
        <v>90</v>
      </c>
      <c r="C428" s="274" t="s">
        <v>26</v>
      </c>
      <c r="D428" s="229"/>
      <c r="E428" s="235"/>
      <c r="F428" s="239"/>
      <c r="G428" s="239">
        <f>SUMIF(AE429:AE440,"&lt;&gt;NOR",G429:G440)</f>
        <v>0</v>
      </c>
      <c r="H428" s="239"/>
      <c r="I428" s="239">
        <f>SUM(I429:I440)</f>
        <v>0</v>
      </c>
      <c r="J428" s="239"/>
      <c r="K428" s="239">
        <f>SUM(K429:K440)</f>
        <v>0</v>
      </c>
      <c r="L428" s="239"/>
      <c r="M428" s="239">
        <f>SUM(M429:M440)</f>
        <v>0</v>
      </c>
      <c r="N428" s="229"/>
      <c r="O428" s="229">
        <f>SUM(O429:O440)</f>
        <v>0</v>
      </c>
      <c r="P428" s="229"/>
      <c r="Q428" s="229">
        <f>SUM(Q429:Q440)</f>
        <v>0</v>
      </c>
      <c r="R428" s="229"/>
      <c r="S428" s="229"/>
      <c r="T428" s="230"/>
      <c r="U428" s="229">
        <f>SUM(U429:U440)</f>
        <v>0</v>
      </c>
      <c r="AE428" t="s">
        <v>118</v>
      </c>
    </row>
    <row r="429" spans="1:60" outlineLevel="1" x14ac:dyDescent="0.2">
      <c r="A429" s="216">
        <v>241</v>
      </c>
      <c r="B429" s="223" t="s">
        <v>738</v>
      </c>
      <c r="C429" s="270" t="s">
        <v>739</v>
      </c>
      <c r="D429" s="225" t="s">
        <v>740</v>
      </c>
      <c r="E429" s="232">
        <v>1</v>
      </c>
      <c r="F429" s="237"/>
      <c r="G429" s="238">
        <f>ROUND(E429*F429,2)</f>
        <v>0</v>
      </c>
      <c r="H429" s="237"/>
      <c r="I429" s="238">
        <f>ROUND(E429*H429,2)</f>
        <v>0</v>
      </c>
      <c r="J429" s="237"/>
      <c r="K429" s="238">
        <f>ROUND(E429*J429,2)</f>
        <v>0</v>
      </c>
      <c r="L429" s="238">
        <v>21</v>
      </c>
      <c r="M429" s="238">
        <f>G429*(1+L429/100)</f>
        <v>0</v>
      </c>
      <c r="N429" s="225">
        <v>0</v>
      </c>
      <c r="O429" s="225">
        <f>ROUND(E429*N429,5)</f>
        <v>0</v>
      </c>
      <c r="P429" s="225">
        <v>0</v>
      </c>
      <c r="Q429" s="225">
        <f>ROUND(E429*P429,5)</f>
        <v>0</v>
      </c>
      <c r="R429" s="225"/>
      <c r="S429" s="225"/>
      <c r="T429" s="226">
        <v>0</v>
      </c>
      <c r="U429" s="225">
        <f>ROUND(E429*T429,2)</f>
        <v>0</v>
      </c>
      <c r="V429" s="215"/>
      <c r="W429" s="215"/>
      <c r="X429" s="215"/>
      <c r="Y429" s="215"/>
      <c r="Z429" s="215"/>
      <c r="AA429" s="215"/>
      <c r="AB429" s="215"/>
      <c r="AC429" s="215"/>
      <c r="AD429" s="215"/>
      <c r="AE429" s="215" t="s">
        <v>122</v>
      </c>
      <c r="AF429" s="215"/>
      <c r="AG429" s="215"/>
      <c r="AH429" s="215"/>
      <c r="AI429" s="215"/>
      <c r="AJ429" s="215"/>
      <c r="AK429" s="215"/>
      <c r="AL429" s="215"/>
      <c r="AM429" s="215"/>
      <c r="AN429" s="215"/>
      <c r="AO429" s="215"/>
      <c r="AP429" s="215"/>
      <c r="AQ429" s="215"/>
      <c r="AR429" s="215"/>
      <c r="AS429" s="215"/>
      <c r="AT429" s="215"/>
      <c r="AU429" s="215"/>
      <c r="AV429" s="215"/>
      <c r="AW429" s="215"/>
      <c r="AX429" s="215"/>
      <c r="AY429" s="215"/>
      <c r="AZ429" s="215"/>
      <c r="BA429" s="215"/>
      <c r="BB429" s="215"/>
      <c r="BC429" s="215"/>
      <c r="BD429" s="215"/>
      <c r="BE429" s="215"/>
      <c r="BF429" s="215"/>
      <c r="BG429" s="215"/>
      <c r="BH429" s="215"/>
    </row>
    <row r="430" spans="1:60" outlineLevel="1" x14ac:dyDescent="0.2">
      <c r="A430" s="216">
        <v>242</v>
      </c>
      <c r="B430" s="223" t="s">
        <v>741</v>
      </c>
      <c r="C430" s="270" t="s">
        <v>742</v>
      </c>
      <c r="D430" s="225" t="s">
        <v>740</v>
      </c>
      <c r="E430" s="232">
        <v>1</v>
      </c>
      <c r="F430" s="237"/>
      <c r="G430" s="238">
        <f>ROUND(E430*F430,2)</f>
        <v>0</v>
      </c>
      <c r="H430" s="237"/>
      <c r="I430" s="238">
        <f>ROUND(E430*H430,2)</f>
        <v>0</v>
      </c>
      <c r="J430" s="237"/>
      <c r="K430" s="238">
        <f>ROUND(E430*J430,2)</f>
        <v>0</v>
      </c>
      <c r="L430" s="238">
        <v>21</v>
      </c>
      <c r="M430" s="238">
        <f>G430*(1+L430/100)</f>
        <v>0</v>
      </c>
      <c r="N430" s="225">
        <v>0</v>
      </c>
      <c r="O430" s="225">
        <f>ROUND(E430*N430,5)</f>
        <v>0</v>
      </c>
      <c r="P430" s="225">
        <v>0</v>
      </c>
      <c r="Q430" s="225">
        <f>ROUND(E430*P430,5)</f>
        <v>0</v>
      </c>
      <c r="R430" s="225"/>
      <c r="S430" s="225"/>
      <c r="T430" s="226">
        <v>0</v>
      </c>
      <c r="U430" s="225">
        <f>ROUND(E430*T430,2)</f>
        <v>0</v>
      </c>
      <c r="V430" s="215"/>
      <c r="W430" s="215"/>
      <c r="X430" s="215"/>
      <c r="Y430" s="215"/>
      <c r="Z430" s="215"/>
      <c r="AA430" s="215"/>
      <c r="AB430" s="215"/>
      <c r="AC430" s="215"/>
      <c r="AD430" s="215"/>
      <c r="AE430" s="215" t="s">
        <v>122</v>
      </c>
      <c r="AF430" s="215"/>
      <c r="AG430" s="215"/>
      <c r="AH430" s="215"/>
      <c r="AI430" s="215"/>
      <c r="AJ430" s="215"/>
      <c r="AK430" s="215"/>
      <c r="AL430" s="215"/>
      <c r="AM430" s="215"/>
      <c r="AN430" s="215"/>
      <c r="AO430" s="215"/>
      <c r="AP430" s="215"/>
      <c r="AQ430" s="215"/>
      <c r="AR430" s="215"/>
      <c r="AS430" s="215"/>
      <c r="AT430" s="215"/>
      <c r="AU430" s="215"/>
      <c r="AV430" s="215"/>
      <c r="AW430" s="215"/>
      <c r="AX430" s="215"/>
      <c r="AY430" s="215"/>
      <c r="AZ430" s="215"/>
      <c r="BA430" s="215"/>
      <c r="BB430" s="215"/>
      <c r="BC430" s="215"/>
      <c r="BD430" s="215"/>
      <c r="BE430" s="215"/>
      <c r="BF430" s="215"/>
      <c r="BG430" s="215"/>
      <c r="BH430" s="215"/>
    </row>
    <row r="431" spans="1:60" outlineLevel="1" x14ac:dyDescent="0.2">
      <c r="A431" s="216">
        <v>243</v>
      </c>
      <c r="B431" s="223" t="s">
        <v>743</v>
      </c>
      <c r="C431" s="270" t="s">
        <v>744</v>
      </c>
      <c r="D431" s="225" t="s">
        <v>740</v>
      </c>
      <c r="E431" s="232">
        <v>1</v>
      </c>
      <c r="F431" s="237"/>
      <c r="G431" s="238">
        <f>ROUND(E431*F431,2)</f>
        <v>0</v>
      </c>
      <c r="H431" s="237"/>
      <c r="I431" s="238">
        <f>ROUND(E431*H431,2)</f>
        <v>0</v>
      </c>
      <c r="J431" s="237"/>
      <c r="K431" s="238">
        <f>ROUND(E431*J431,2)</f>
        <v>0</v>
      </c>
      <c r="L431" s="238">
        <v>21</v>
      </c>
      <c r="M431" s="238">
        <f>G431*(1+L431/100)</f>
        <v>0</v>
      </c>
      <c r="N431" s="225">
        <v>0</v>
      </c>
      <c r="O431" s="225">
        <f>ROUND(E431*N431,5)</f>
        <v>0</v>
      </c>
      <c r="P431" s="225">
        <v>0</v>
      </c>
      <c r="Q431" s="225">
        <f>ROUND(E431*P431,5)</f>
        <v>0</v>
      </c>
      <c r="R431" s="225"/>
      <c r="S431" s="225"/>
      <c r="T431" s="226">
        <v>0</v>
      </c>
      <c r="U431" s="225">
        <f>ROUND(E431*T431,2)</f>
        <v>0</v>
      </c>
      <c r="V431" s="215"/>
      <c r="W431" s="215"/>
      <c r="X431" s="215"/>
      <c r="Y431" s="215"/>
      <c r="Z431" s="215"/>
      <c r="AA431" s="215"/>
      <c r="AB431" s="215"/>
      <c r="AC431" s="215"/>
      <c r="AD431" s="215"/>
      <c r="AE431" s="215" t="s">
        <v>122</v>
      </c>
      <c r="AF431" s="215"/>
      <c r="AG431" s="215"/>
      <c r="AH431" s="215"/>
      <c r="AI431" s="215"/>
      <c r="AJ431" s="215"/>
      <c r="AK431" s="215"/>
      <c r="AL431" s="215"/>
      <c r="AM431" s="215"/>
      <c r="AN431" s="215"/>
      <c r="AO431" s="215"/>
      <c r="AP431" s="215"/>
      <c r="AQ431" s="215"/>
      <c r="AR431" s="215"/>
      <c r="AS431" s="215"/>
      <c r="AT431" s="215"/>
      <c r="AU431" s="215"/>
      <c r="AV431" s="215"/>
      <c r="AW431" s="215"/>
      <c r="AX431" s="215"/>
      <c r="AY431" s="215"/>
      <c r="AZ431" s="215"/>
      <c r="BA431" s="215"/>
      <c r="BB431" s="215"/>
      <c r="BC431" s="215"/>
      <c r="BD431" s="215"/>
      <c r="BE431" s="215"/>
      <c r="BF431" s="215"/>
      <c r="BG431" s="215"/>
      <c r="BH431" s="215"/>
    </row>
    <row r="432" spans="1:60" outlineLevel="1" x14ac:dyDescent="0.2">
      <c r="A432" s="216">
        <v>244</v>
      </c>
      <c r="B432" s="223" t="s">
        <v>745</v>
      </c>
      <c r="C432" s="270" t="s">
        <v>746</v>
      </c>
      <c r="D432" s="225" t="s">
        <v>740</v>
      </c>
      <c r="E432" s="232">
        <v>1</v>
      </c>
      <c r="F432" s="237"/>
      <c r="G432" s="238">
        <f>ROUND(E432*F432,2)</f>
        <v>0</v>
      </c>
      <c r="H432" s="237"/>
      <c r="I432" s="238">
        <f>ROUND(E432*H432,2)</f>
        <v>0</v>
      </c>
      <c r="J432" s="237"/>
      <c r="K432" s="238">
        <f>ROUND(E432*J432,2)</f>
        <v>0</v>
      </c>
      <c r="L432" s="238">
        <v>21</v>
      </c>
      <c r="M432" s="238">
        <f>G432*(1+L432/100)</f>
        <v>0</v>
      </c>
      <c r="N432" s="225">
        <v>0</v>
      </c>
      <c r="O432" s="225">
        <f>ROUND(E432*N432,5)</f>
        <v>0</v>
      </c>
      <c r="P432" s="225">
        <v>0</v>
      </c>
      <c r="Q432" s="225">
        <f>ROUND(E432*P432,5)</f>
        <v>0</v>
      </c>
      <c r="R432" s="225"/>
      <c r="S432" s="225"/>
      <c r="T432" s="226">
        <v>0</v>
      </c>
      <c r="U432" s="225">
        <f>ROUND(E432*T432,2)</f>
        <v>0</v>
      </c>
      <c r="V432" s="215"/>
      <c r="W432" s="215"/>
      <c r="X432" s="215"/>
      <c r="Y432" s="215"/>
      <c r="Z432" s="215"/>
      <c r="AA432" s="215"/>
      <c r="AB432" s="215"/>
      <c r="AC432" s="215"/>
      <c r="AD432" s="215"/>
      <c r="AE432" s="215" t="s">
        <v>122</v>
      </c>
      <c r="AF432" s="215"/>
      <c r="AG432" s="215"/>
      <c r="AH432" s="215"/>
      <c r="AI432" s="215"/>
      <c r="AJ432" s="215"/>
      <c r="AK432" s="215"/>
      <c r="AL432" s="215"/>
      <c r="AM432" s="215"/>
      <c r="AN432" s="215"/>
      <c r="AO432" s="215"/>
      <c r="AP432" s="215"/>
      <c r="AQ432" s="215"/>
      <c r="AR432" s="215"/>
      <c r="AS432" s="215"/>
      <c r="AT432" s="215"/>
      <c r="AU432" s="215"/>
      <c r="AV432" s="215"/>
      <c r="AW432" s="215"/>
      <c r="AX432" s="215"/>
      <c r="AY432" s="215"/>
      <c r="AZ432" s="215"/>
      <c r="BA432" s="215"/>
      <c r="BB432" s="215"/>
      <c r="BC432" s="215"/>
      <c r="BD432" s="215"/>
      <c r="BE432" s="215"/>
      <c r="BF432" s="215"/>
      <c r="BG432" s="215"/>
      <c r="BH432" s="215"/>
    </row>
    <row r="433" spans="1:60" outlineLevel="1" x14ac:dyDescent="0.2">
      <c r="A433" s="216">
        <v>245</v>
      </c>
      <c r="B433" s="223" t="s">
        <v>747</v>
      </c>
      <c r="C433" s="270" t="s">
        <v>748</v>
      </c>
      <c r="D433" s="225" t="s">
        <v>740</v>
      </c>
      <c r="E433" s="232">
        <v>1</v>
      </c>
      <c r="F433" s="237"/>
      <c r="G433" s="238">
        <f>ROUND(E433*F433,2)</f>
        <v>0</v>
      </c>
      <c r="H433" s="237"/>
      <c r="I433" s="238">
        <f>ROUND(E433*H433,2)</f>
        <v>0</v>
      </c>
      <c r="J433" s="237"/>
      <c r="K433" s="238">
        <f>ROUND(E433*J433,2)</f>
        <v>0</v>
      </c>
      <c r="L433" s="238">
        <v>21</v>
      </c>
      <c r="M433" s="238">
        <f>G433*(1+L433/100)</f>
        <v>0</v>
      </c>
      <c r="N433" s="225">
        <v>0</v>
      </c>
      <c r="O433" s="225">
        <f>ROUND(E433*N433,5)</f>
        <v>0</v>
      </c>
      <c r="P433" s="225">
        <v>0</v>
      </c>
      <c r="Q433" s="225">
        <f>ROUND(E433*P433,5)</f>
        <v>0</v>
      </c>
      <c r="R433" s="225"/>
      <c r="S433" s="225"/>
      <c r="T433" s="226">
        <v>0</v>
      </c>
      <c r="U433" s="225">
        <f>ROUND(E433*T433,2)</f>
        <v>0</v>
      </c>
      <c r="V433" s="215"/>
      <c r="W433" s="215"/>
      <c r="X433" s="215"/>
      <c r="Y433" s="215"/>
      <c r="Z433" s="215"/>
      <c r="AA433" s="215"/>
      <c r="AB433" s="215"/>
      <c r="AC433" s="215"/>
      <c r="AD433" s="215"/>
      <c r="AE433" s="215" t="s">
        <v>122</v>
      </c>
      <c r="AF433" s="215"/>
      <c r="AG433" s="215"/>
      <c r="AH433" s="215"/>
      <c r="AI433" s="215"/>
      <c r="AJ433" s="215"/>
      <c r="AK433" s="215"/>
      <c r="AL433" s="215"/>
      <c r="AM433" s="215"/>
      <c r="AN433" s="215"/>
      <c r="AO433" s="215"/>
      <c r="AP433" s="215"/>
      <c r="AQ433" s="215"/>
      <c r="AR433" s="215"/>
      <c r="AS433" s="215"/>
      <c r="AT433" s="215"/>
      <c r="AU433" s="215"/>
      <c r="AV433" s="215"/>
      <c r="AW433" s="215"/>
      <c r="AX433" s="215"/>
      <c r="AY433" s="215"/>
      <c r="AZ433" s="215"/>
      <c r="BA433" s="215"/>
      <c r="BB433" s="215"/>
      <c r="BC433" s="215"/>
      <c r="BD433" s="215"/>
      <c r="BE433" s="215"/>
      <c r="BF433" s="215"/>
      <c r="BG433" s="215"/>
      <c r="BH433" s="215"/>
    </row>
    <row r="434" spans="1:60" outlineLevel="1" x14ac:dyDescent="0.2">
      <c r="A434" s="216">
        <v>246</v>
      </c>
      <c r="B434" s="223" t="s">
        <v>749</v>
      </c>
      <c r="C434" s="270" t="s">
        <v>750</v>
      </c>
      <c r="D434" s="225" t="s">
        <v>132</v>
      </c>
      <c r="E434" s="232">
        <v>379</v>
      </c>
      <c r="F434" s="237"/>
      <c r="G434" s="238">
        <f>ROUND(E434*F434,2)</f>
        <v>0</v>
      </c>
      <c r="H434" s="237"/>
      <c r="I434" s="238">
        <f>ROUND(E434*H434,2)</f>
        <v>0</v>
      </c>
      <c r="J434" s="237"/>
      <c r="K434" s="238">
        <f>ROUND(E434*J434,2)</f>
        <v>0</v>
      </c>
      <c r="L434" s="238">
        <v>21</v>
      </c>
      <c r="M434" s="238">
        <f>G434*(1+L434/100)</f>
        <v>0</v>
      </c>
      <c r="N434" s="225">
        <v>0</v>
      </c>
      <c r="O434" s="225">
        <f>ROUND(E434*N434,5)</f>
        <v>0</v>
      </c>
      <c r="P434" s="225">
        <v>0</v>
      </c>
      <c r="Q434" s="225">
        <f>ROUND(E434*P434,5)</f>
        <v>0</v>
      </c>
      <c r="R434" s="225"/>
      <c r="S434" s="225"/>
      <c r="T434" s="226">
        <v>0</v>
      </c>
      <c r="U434" s="225">
        <f>ROUND(E434*T434,2)</f>
        <v>0</v>
      </c>
      <c r="V434" s="215"/>
      <c r="W434" s="215"/>
      <c r="X434" s="215"/>
      <c r="Y434" s="215"/>
      <c r="Z434" s="215"/>
      <c r="AA434" s="215"/>
      <c r="AB434" s="215"/>
      <c r="AC434" s="215"/>
      <c r="AD434" s="215"/>
      <c r="AE434" s="215" t="s">
        <v>122</v>
      </c>
      <c r="AF434" s="215"/>
      <c r="AG434" s="215"/>
      <c r="AH434" s="215"/>
      <c r="AI434" s="215"/>
      <c r="AJ434" s="215"/>
      <c r="AK434" s="215"/>
      <c r="AL434" s="215"/>
      <c r="AM434" s="215"/>
      <c r="AN434" s="215"/>
      <c r="AO434" s="215"/>
      <c r="AP434" s="215"/>
      <c r="AQ434" s="215"/>
      <c r="AR434" s="215"/>
      <c r="AS434" s="215"/>
      <c r="AT434" s="215"/>
      <c r="AU434" s="215"/>
      <c r="AV434" s="215"/>
      <c r="AW434" s="215"/>
      <c r="AX434" s="215"/>
      <c r="AY434" s="215"/>
      <c r="AZ434" s="215"/>
      <c r="BA434" s="215"/>
      <c r="BB434" s="215"/>
      <c r="BC434" s="215"/>
      <c r="BD434" s="215"/>
      <c r="BE434" s="215"/>
      <c r="BF434" s="215"/>
      <c r="BG434" s="215"/>
      <c r="BH434" s="215"/>
    </row>
    <row r="435" spans="1:60" outlineLevel="1" x14ac:dyDescent="0.2">
      <c r="A435" s="216"/>
      <c r="B435" s="223"/>
      <c r="C435" s="271" t="s">
        <v>751</v>
      </c>
      <c r="D435" s="227"/>
      <c r="E435" s="233">
        <v>379</v>
      </c>
      <c r="F435" s="238"/>
      <c r="G435" s="238"/>
      <c r="H435" s="238"/>
      <c r="I435" s="238"/>
      <c r="J435" s="238"/>
      <c r="K435" s="238"/>
      <c r="L435" s="238"/>
      <c r="M435" s="238"/>
      <c r="N435" s="225"/>
      <c r="O435" s="225"/>
      <c r="P435" s="225"/>
      <c r="Q435" s="225"/>
      <c r="R435" s="225"/>
      <c r="S435" s="225"/>
      <c r="T435" s="226"/>
      <c r="U435" s="225"/>
      <c r="V435" s="215"/>
      <c r="W435" s="215"/>
      <c r="X435" s="215"/>
      <c r="Y435" s="215"/>
      <c r="Z435" s="215"/>
      <c r="AA435" s="215"/>
      <c r="AB435" s="215"/>
      <c r="AC435" s="215"/>
      <c r="AD435" s="215"/>
      <c r="AE435" s="215" t="s">
        <v>146</v>
      </c>
      <c r="AF435" s="215">
        <v>0</v>
      </c>
      <c r="AG435" s="215"/>
      <c r="AH435" s="215"/>
      <c r="AI435" s="215"/>
      <c r="AJ435" s="215"/>
      <c r="AK435" s="215"/>
      <c r="AL435" s="215"/>
      <c r="AM435" s="215"/>
      <c r="AN435" s="215"/>
      <c r="AO435" s="215"/>
      <c r="AP435" s="215"/>
      <c r="AQ435" s="215"/>
      <c r="AR435" s="215"/>
      <c r="AS435" s="215"/>
      <c r="AT435" s="215"/>
      <c r="AU435" s="215"/>
      <c r="AV435" s="215"/>
      <c r="AW435" s="215"/>
      <c r="AX435" s="215"/>
      <c r="AY435" s="215"/>
      <c r="AZ435" s="215"/>
      <c r="BA435" s="215"/>
      <c r="BB435" s="215"/>
      <c r="BC435" s="215"/>
      <c r="BD435" s="215"/>
      <c r="BE435" s="215"/>
      <c r="BF435" s="215"/>
      <c r="BG435" s="215"/>
      <c r="BH435" s="215"/>
    </row>
    <row r="436" spans="1:60" outlineLevel="1" x14ac:dyDescent="0.2">
      <c r="A436" s="216">
        <v>247</v>
      </c>
      <c r="B436" s="223" t="s">
        <v>752</v>
      </c>
      <c r="C436" s="270" t="s">
        <v>753</v>
      </c>
      <c r="D436" s="225" t="s">
        <v>740</v>
      </c>
      <c r="E436" s="232">
        <v>2</v>
      </c>
      <c r="F436" s="237"/>
      <c r="G436" s="238">
        <f>ROUND(E436*F436,2)</f>
        <v>0</v>
      </c>
      <c r="H436" s="237"/>
      <c r="I436" s="238">
        <f>ROUND(E436*H436,2)</f>
        <v>0</v>
      </c>
      <c r="J436" s="237"/>
      <c r="K436" s="238">
        <f>ROUND(E436*J436,2)</f>
        <v>0</v>
      </c>
      <c r="L436" s="238">
        <v>21</v>
      </c>
      <c r="M436" s="238">
        <f>G436*(1+L436/100)</f>
        <v>0</v>
      </c>
      <c r="N436" s="225">
        <v>0</v>
      </c>
      <c r="O436" s="225">
        <f>ROUND(E436*N436,5)</f>
        <v>0</v>
      </c>
      <c r="P436" s="225">
        <v>0</v>
      </c>
      <c r="Q436" s="225">
        <f>ROUND(E436*P436,5)</f>
        <v>0</v>
      </c>
      <c r="R436" s="225"/>
      <c r="S436" s="225"/>
      <c r="T436" s="226">
        <v>0</v>
      </c>
      <c r="U436" s="225">
        <f>ROUND(E436*T436,2)</f>
        <v>0</v>
      </c>
      <c r="V436" s="215"/>
      <c r="W436" s="215"/>
      <c r="X436" s="215"/>
      <c r="Y436" s="215"/>
      <c r="Z436" s="215"/>
      <c r="AA436" s="215"/>
      <c r="AB436" s="215"/>
      <c r="AC436" s="215"/>
      <c r="AD436" s="215"/>
      <c r="AE436" s="215" t="s">
        <v>122</v>
      </c>
      <c r="AF436" s="215"/>
      <c r="AG436" s="215"/>
      <c r="AH436" s="215"/>
      <c r="AI436" s="215"/>
      <c r="AJ436" s="215"/>
      <c r="AK436" s="215"/>
      <c r="AL436" s="215"/>
      <c r="AM436" s="215"/>
      <c r="AN436" s="215"/>
      <c r="AO436" s="215"/>
      <c r="AP436" s="215"/>
      <c r="AQ436" s="215"/>
      <c r="AR436" s="215"/>
      <c r="AS436" s="215"/>
      <c r="AT436" s="215"/>
      <c r="AU436" s="215"/>
      <c r="AV436" s="215"/>
      <c r="AW436" s="215"/>
      <c r="AX436" s="215"/>
      <c r="AY436" s="215"/>
      <c r="AZ436" s="215"/>
      <c r="BA436" s="215"/>
      <c r="BB436" s="215"/>
      <c r="BC436" s="215"/>
      <c r="BD436" s="215"/>
      <c r="BE436" s="215"/>
      <c r="BF436" s="215"/>
      <c r="BG436" s="215"/>
      <c r="BH436" s="215"/>
    </row>
    <row r="437" spans="1:60" outlineLevel="1" x14ac:dyDescent="0.2">
      <c r="A437" s="216">
        <v>248</v>
      </c>
      <c r="B437" s="223" t="s">
        <v>754</v>
      </c>
      <c r="C437" s="270" t="s">
        <v>755</v>
      </c>
      <c r="D437" s="225" t="s">
        <v>740</v>
      </c>
      <c r="E437" s="232">
        <v>2</v>
      </c>
      <c r="F437" s="237"/>
      <c r="G437" s="238">
        <f>ROUND(E437*F437,2)</f>
        <v>0</v>
      </c>
      <c r="H437" s="237"/>
      <c r="I437" s="238">
        <f>ROUND(E437*H437,2)</f>
        <v>0</v>
      </c>
      <c r="J437" s="237"/>
      <c r="K437" s="238">
        <f>ROUND(E437*J437,2)</f>
        <v>0</v>
      </c>
      <c r="L437" s="238">
        <v>21</v>
      </c>
      <c r="M437" s="238">
        <f>G437*(1+L437/100)</f>
        <v>0</v>
      </c>
      <c r="N437" s="225">
        <v>0</v>
      </c>
      <c r="O437" s="225">
        <f>ROUND(E437*N437,5)</f>
        <v>0</v>
      </c>
      <c r="P437" s="225">
        <v>0</v>
      </c>
      <c r="Q437" s="225">
        <f>ROUND(E437*P437,5)</f>
        <v>0</v>
      </c>
      <c r="R437" s="225"/>
      <c r="S437" s="225"/>
      <c r="T437" s="226">
        <v>0</v>
      </c>
      <c r="U437" s="225">
        <f>ROUND(E437*T437,2)</f>
        <v>0</v>
      </c>
      <c r="V437" s="215"/>
      <c r="W437" s="215"/>
      <c r="X437" s="215"/>
      <c r="Y437" s="215"/>
      <c r="Z437" s="215"/>
      <c r="AA437" s="215"/>
      <c r="AB437" s="215"/>
      <c r="AC437" s="215"/>
      <c r="AD437" s="215"/>
      <c r="AE437" s="215" t="s">
        <v>122</v>
      </c>
      <c r="AF437" s="215"/>
      <c r="AG437" s="215"/>
      <c r="AH437" s="215"/>
      <c r="AI437" s="215"/>
      <c r="AJ437" s="215"/>
      <c r="AK437" s="215"/>
      <c r="AL437" s="215"/>
      <c r="AM437" s="215"/>
      <c r="AN437" s="215"/>
      <c r="AO437" s="215"/>
      <c r="AP437" s="215"/>
      <c r="AQ437" s="215"/>
      <c r="AR437" s="215"/>
      <c r="AS437" s="215"/>
      <c r="AT437" s="215"/>
      <c r="AU437" s="215"/>
      <c r="AV437" s="215"/>
      <c r="AW437" s="215"/>
      <c r="AX437" s="215"/>
      <c r="AY437" s="215"/>
      <c r="AZ437" s="215"/>
      <c r="BA437" s="215"/>
      <c r="BB437" s="215"/>
      <c r="BC437" s="215"/>
      <c r="BD437" s="215"/>
      <c r="BE437" s="215"/>
      <c r="BF437" s="215"/>
      <c r="BG437" s="215"/>
      <c r="BH437" s="215"/>
    </row>
    <row r="438" spans="1:60" outlineLevel="1" x14ac:dyDescent="0.2">
      <c r="A438" s="216">
        <v>249</v>
      </c>
      <c r="B438" s="223" t="s">
        <v>756</v>
      </c>
      <c r="C438" s="270" t="s">
        <v>757</v>
      </c>
      <c r="D438" s="225" t="s">
        <v>132</v>
      </c>
      <c r="E438" s="232">
        <v>379</v>
      </c>
      <c r="F438" s="237"/>
      <c r="G438" s="238">
        <f>ROUND(E438*F438,2)</f>
        <v>0</v>
      </c>
      <c r="H438" s="237"/>
      <c r="I438" s="238">
        <f>ROUND(E438*H438,2)</f>
        <v>0</v>
      </c>
      <c r="J438" s="237"/>
      <c r="K438" s="238">
        <f>ROUND(E438*J438,2)</f>
        <v>0</v>
      </c>
      <c r="L438" s="238">
        <v>21</v>
      </c>
      <c r="M438" s="238">
        <f>G438*(1+L438/100)</f>
        <v>0</v>
      </c>
      <c r="N438" s="225">
        <v>0</v>
      </c>
      <c r="O438" s="225">
        <f>ROUND(E438*N438,5)</f>
        <v>0</v>
      </c>
      <c r="P438" s="225">
        <v>0</v>
      </c>
      <c r="Q438" s="225">
        <f>ROUND(E438*P438,5)</f>
        <v>0</v>
      </c>
      <c r="R438" s="225"/>
      <c r="S438" s="225"/>
      <c r="T438" s="226">
        <v>0</v>
      </c>
      <c r="U438" s="225">
        <f>ROUND(E438*T438,2)</f>
        <v>0</v>
      </c>
      <c r="V438" s="215"/>
      <c r="W438" s="215"/>
      <c r="X438" s="215"/>
      <c r="Y438" s="215"/>
      <c r="Z438" s="215"/>
      <c r="AA438" s="215"/>
      <c r="AB438" s="215"/>
      <c r="AC438" s="215"/>
      <c r="AD438" s="215"/>
      <c r="AE438" s="215" t="s">
        <v>122</v>
      </c>
      <c r="AF438" s="215"/>
      <c r="AG438" s="215"/>
      <c r="AH438" s="215"/>
      <c r="AI438" s="215"/>
      <c r="AJ438" s="215"/>
      <c r="AK438" s="215"/>
      <c r="AL438" s="215"/>
      <c r="AM438" s="215"/>
      <c r="AN438" s="215"/>
      <c r="AO438" s="215"/>
      <c r="AP438" s="215"/>
      <c r="AQ438" s="215"/>
      <c r="AR438" s="215"/>
      <c r="AS438" s="215"/>
      <c r="AT438" s="215"/>
      <c r="AU438" s="215"/>
      <c r="AV438" s="215"/>
      <c r="AW438" s="215"/>
      <c r="AX438" s="215"/>
      <c r="AY438" s="215"/>
      <c r="AZ438" s="215"/>
      <c r="BA438" s="215"/>
      <c r="BB438" s="215"/>
      <c r="BC438" s="215"/>
      <c r="BD438" s="215"/>
      <c r="BE438" s="215"/>
      <c r="BF438" s="215"/>
      <c r="BG438" s="215"/>
      <c r="BH438" s="215"/>
    </row>
    <row r="439" spans="1:60" outlineLevel="1" x14ac:dyDescent="0.2">
      <c r="A439" s="216"/>
      <c r="B439" s="223"/>
      <c r="C439" s="271" t="s">
        <v>751</v>
      </c>
      <c r="D439" s="227"/>
      <c r="E439" s="233">
        <v>379</v>
      </c>
      <c r="F439" s="238"/>
      <c r="G439" s="238"/>
      <c r="H439" s="238"/>
      <c r="I439" s="238"/>
      <c r="J439" s="238"/>
      <c r="K439" s="238"/>
      <c r="L439" s="238"/>
      <c r="M439" s="238"/>
      <c r="N439" s="225"/>
      <c r="O439" s="225"/>
      <c r="P439" s="225"/>
      <c r="Q439" s="225"/>
      <c r="R439" s="225"/>
      <c r="S439" s="225"/>
      <c r="T439" s="226"/>
      <c r="U439" s="225"/>
      <c r="V439" s="215"/>
      <c r="W439" s="215"/>
      <c r="X439" s="215"/>
      <c r="Y439" s="215"/>
      <c r="Z439" s="215"/>
      <c r="AA439" s="215"/>
      <c r="AB439" s="215"/>
      <c r="AC439" s="215"/>
      <c r="AD439" s="215"/>
      <c r="AE439" s="215" t="s">
        <v>146</v>
      </c>
      <c r="AF439" s="215">
        <v>0</v>
      </c>
      <c r="AG439" s="215"/>
      <c r="AH439" s="215"/>
      <c r="AI439" s="215"/>
      <c r="AJ439" s="215"/>
      <c r="AK439" s="215"/>
      <c r="AL439" s="215"/>
      <c r="AM439" s="215"/>
      <c r="AN439" s="215"/>
      <c r="AO439" s="215"/>
      <c r="AP439" s="215"/>
      <c r="AQ439" s="215"/>
      <c r="AR439" s="215"/>
      <c r="AS439" s="215"/>
      <c r="AT439" s="215"/>
      <c r="AU439" s="215"/>
      <c r="AV439" s="215"/>
      <c r="AW439" s="215"/>
      <c r="AX439" s="215"/>
      <c r="AY439" s="215"/>
      <c r="AZ439" s="215"/>
      <c r="BA439" s="215"/>
      <c r="BB439" s="215"/>
      <c r="BC439" s="215"/>
      <c r="BD439" s="215"/>
      <c r="BE439" s="215"/>
      <c r="BF439" s="215"/>
      <c r="BG439" s="215"/>
      <c r="BH439" s="215"/>
    </row>
    <row r="440" spans="1:60" outlineLevel="1" x14ac:dyDescent="0.2">
      <c r="A440" s="249">
        <v>250</v>
      </c>
      <c r="B440" s="250" t="s">
        <v>756</v>
      </c>
      <c r="C440" s="276" t="s">
        <v>757</v>
      </c>
      <c r="D440" s="251" t="s">
        <v>758</v>
      </c>
      <c r="E440" s="252">
        <v>5</v>
      </c>
      <c r="F440" s="253"/>
      <c r="G440" s="254">
        <f>ROUND(E440*F440,2)</f>
        <v>0</v>
      </c>
      <c r="H440" s="253"/>
      <c r="I440" s="254">
        <f>ROUND(E440*H440,2)</f>
        <v>0</v>
      </c>
      <c r="J440" s="253"/>
      <c r="K440" s="254">
        <f>ROUND(E440*J440,2)</f>
        <v>0</v>
      </c>
      <c r="L440" s="254">
        <v>21</v>
      </c>
      <c r="M440" s="254">
        <f>G440*(1+L440/100)</f>
        <v>0</v>
      </c>
      <c r="N440" s="251">
        <v>0</v>
      </c>
      <c r="O440" s="251">
        <f>ROUND(E440*N440,5)</f>
        <v>0</v>
      </c>
      <c r="P440" s="251">
        <v>0</v>
      </c>
      <c r="Q440" s="251">
        <f>ROUND(E440*P440,5)</f>
        <v>0</v>
      </c>
      <c r="R440" s="251"/>
      <c r="S440" s="251"/>
      <c r="T440" s="255">
        <v>0</v>
      </c>
      <c r="U440" s="251">
        <f>ROUND(E440*T440,2)</f>
        <v>0</v>
      </c>
      <c r="V440" s="215"/>
      <c r="W440" s="215"/>
      <c r="X440" s="215"/>
      <c r="Y440" s="215"/>
      <c r="Z440" s="215"/>
      <c r="AA440" s="215"/>
      <c r="AB440" s="215"/>
      <c r="AC440" s="215"/>
      <c r="AD440" s="215"/>
      <c r="AE440" s="215" t="s">
        <v>122</v>
      </c>
      <c r="AF440" s="215"/>
      <c r="AG440" s="215"/>
      <c r="AH440" s="215"/>
      <c r="AI440" s="215"/>
      <c r="AJ440" s="215"/>
      <c r="AK440" s="215"/>
      <c r="AL440" s="215"/>
      <c r="AM440" s="215"/>
      <c r="AN440" s="215"/>
      <c r="AO440" s="215"/>
      <c r="AP440" s="215"/>
      <c r="AQ440" s="215"/>
      <c r="AR440" s="215"/>
      <c r="AS440" s="215"/>
      <c r="AT440" s="215"/>
      <c r="AU440" s="215"/>
      <c r="AV440" s="215"/>
      <c r="AW440" s="215"/>
      <c r="AX440" s="215"/>
      <c r="AY440" s="215"/>
      <c r="AZ440" s="215"/>
      <c r="BA440" s="215"/>
      <c r="BB440" s="215"/>
      <c r="BC440" s="215"/>
      <c r="BD440" s="215"/>
      <c r="BE440" s="215"/>
      <c r="BF440" s="215"/>
      <c r="BG440" s="215"/>
      <c r="BH440" s="215"/>
    </row>
    <row r="441" spans="1:60" x14ac:dyDescent="0.2">
      <c r="A441" s="6"/>
      <c r="B441" s="7" t="s">
        <v>276</v>
      </c>
      <c r="C441" s="277" t="s">
        <v>276</v>
      </c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AC441">
        <v>15</v>
      </c>
      <c r="AD441">
        <v>21</v>
      </c>
    </row>
    <row r="442" spans="1:60" x14ac:dyDescent="0.2">
      <c r="A442" s="256"/>
      <c r="B442" s="257">
        <v>26</v>
      </c>
      <c r="C442" s="278" t="s">
        <v>276</v>
      </c>
      <c r="D442" s="258"/>
      <c r="E442" s="258"/>
      <c r="F442" s="258"/>
      <c r="G442" s="269">
        <f>G8+G160+G169+G188+G194+G226+G296+G325+G330+G341+G368+G378+G382+G385+G414+G417+G428</f>
        <v>0</v>
      </c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AC442">
        <f>SUMIF(L7:L440,AC441,G7:G440)</f>
        <v>0</v>
      </c>
      <c r="AD442">
        <f>SUMIF(L7:L440,AD441,G7:G440)</f>
        <v>0</v>
      </c>
      <c r="AE442" t="s">
        <v>759</v>
      </c>
    </row>
    <row r="443" spans="1:60" x14ac:dyDescent="0.2">
      <c r="A443" s="6"/>
      <c r="B443" s="7" t="s">
        <v>276</v>
      </c>
      <c r="C443" s="277" t="s">
        <v>276</v>
      </c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</row>
    <row r="444" spans="1:60" x14ac:dyDescent="0.2">
      <c r="A444" s="6"/>
      <c r="B444" s="7" t="s">
        <v>276</v>
      </c>
      <c r="C444" s="277" t="s">
        <v>276</v>
      </c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</row>
    <row r="445" spans="1:60" x14ac:dyDescent="0.2">
      <c r="A445" s="259">
        <v>33</v>
      </c>
      <c r="B445" s="259"/>
      <c r="C445" s="279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</row>
    <row r="446" spans="1:60" x14ac:dyDescent="0.2">
      <c r="A446" s="260"/>
      <c r="B446" s="261"/>
      <c r="C446" s="280"/>
      <c r="D446" s="261"/>
      <c r="E446" s="261"/>
      <c r="F446" s="261"/>
      <c r="G446" s="262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AE446" t="s">
        <v>760</v>
      </c>
    </row>
    <row r="447" spans="1:60" x14ac:dyDescent="0.2">
      <c r="A447" s="263"/>
      <c r="B447" s="264"/>
      <c r="C447" s="281"/>
      <c r="D447" s="264"/>
      <c r="E447" s="264"/>
      <c r="F447" s="264"/>
      <c r="G447" s="265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</row>
    <row r="448" spans="1:60" x14ac:dyDescent="0.2">
      <c r="A448" s="263"/>
      <c r="B448" s="264"/>
      <c r="C448" s="281"/>
      <c r="D448" s="264"/>
      <c r="E448" s="264"/>
      <c r="F448" s="264"/>
      <c r="G448" s="265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</row>
    <row r="449" spans="1:31" x14ac:dyDescent="0.2">
      <c r="A449" s="263"/>
      <c r="B449" s="264"/>
      <c r="C449" s="281"/>
      <c r="D449" s="264"/>
      <c r="E449" s="264"/>
      <c r="F449" s="264"/>
      <c r="G449" s="265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</row>
    <row r="450" spans="1:31" x14ac:dyDescent="0.2">
      <c r="A450" s="266"/>
      <c r="B450" s="267"/>
      <c r="C450" s="282"/>
      <c r="D450" s="267"/>
      <c r="E450" s="267"/>
      <c r="F450" s="267"/>
      <c r="G450" s="268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</row>
    <row r="451" spans="1:31" x14ac:dyDescent="0.2">
      <c r="A451" s="6"/>
      <c r="B451" s="7" t="s">
        <v>276</v>
      </c>
      <c r="C451" s="277" t="s">
        <v>276</v>
      </c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</row>
    <row r="452" spans="1:31" x14ac:dyDescent="0.2">
      <c r="C452" s="283"/>
      <c r="AE452" t="s">
        <v>761</v>
      </c>
    </row>
  </sheetData>
  <mergeCells count="12">
    <mergeCell ref="C190:G190"/>
    <mergeCell ref="C302:G302"/>
    <mergeCell ref="C314:G314"/>
    <mergeCell ref="C315:G315"/>
    <mergeCell ref="A445:C445"/>
    <mergeCell ref="A446:G450"/>
    <mergeCell ref="A1:G1"/>
    <mergeCell ref="C2:G2"/>
    <mergeCell ref="C3:G3"/>
    <mergeCell ref="C4:G4"/>
    <mergeCell ref="C171:G171"/>
    <mergeCell ref="C176:G176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von On</dc:creator>
  <cp:lastModifiedBy>George von On</cp:lastModifiedBy>
  <cp:lastPrinted>2014-02-28T09:52:57Z</cp:lastPrinted>
  <dcterms:created xsi:type="dcterms:W3CDTF">2009-04-08T07:15:50Z</dcterms:created>
  <dcterms:modified xsi:type="dcterms:W3CDTF">2017-02-19T15:09:05Z</dcterms:modified>
</cp:coreProperties>
</file>