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26"/>
  <workbookPr defaultThemeVersion="166925"/>
  <bookViews>
    <workbookView xWindow="0" yWindow="0" windowWidth="24000" windowHeight="10575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<sst xmlns="http://schemas.openxmlformats.org/spreadsheetml/2006/main" count="153" uniqueCount="115">
  <si>
    <t>Stavební rozpočet</t>
  </si>
  <si>
    <t>Název stavby:</t>
  </si>
  <si>
    <t>"Oprava MK Krásná na p.p.č.1615,1616,1605/2,1605/3</t>
  </si>
  <si>
    <t>Doba výstavby:</t>
  </si>
  <si>
    <t>Objednatel:</t>
  </si>
  <si>
    <t>Druh stavby:</t>
  </si>
  <si>
    <t>Oprava</t>
  </si>
  <si>
    <t>Začátek výstavby:</t>
  </si>
  <si>
    <t>Projektant:</t>
  </si>
  <si>
    <t>Lokalita:</t>
  </si>
  <si>
    <t>Obec Krásná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</si>
  <si>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</si>
  <si>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</si>
  <si>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</si>
  <si>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</si>
  <si>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</si>
  <si>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</si>
  <si>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</si>
  <si>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</si>
  <si>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</si>
  <si>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</si>
  <si>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</si>
  <si>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</si>
  <si>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</si>
  <si>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</si>
  <si>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</si>
  <si>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</si>
  <si>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</si>
  <si>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</si>
  <si>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</si>
  <si>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</si>
  <si>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Celkem</t>
  </si>
  <si>
    <t>soustava</t>
  </si>
  <si>
    <t>11</t>
  </si>
  <si>
    <t>Přípravné a přidružené práce</t>
  </si>
  <si>
    <t>1</t>
  </si>
  <si>
    <t>113151111R00</t>
  </si>
  <si>
    <t>Rozebrání ploch ze silničních panelů</t>
  </si>
  <si>
    <t>m2</t>
  </si>
  <si>
    <t>RTS I / 2010</t>
  </si>
  <si>
    <t>2</t>
  </si>
  <si>
    <t>113107410R00</t>
  </si>
  <si>
    <t>Odstranění podkladu nad 50 m2,kam.těžené tl.10 cm</t>
  </si>
  <si>
    <t>RTS II / 2015</t>
  </si>
  <si>
    <t>16</t>
  </si>
  <si>
    <t>Přemístění výkopku</t>
  </si>
  <si>
    <t>3</t>
  </si>
  <si>
    <t>162301102R00</t>
  </si>
  <si>
    <t>Vodorovné přemístění výkopku z hor.1-4 do 1000 m</t>
  </si>
  <si>
    <t>m3</t>
  </si>
  <si>
    <t>18</t>
  </si>
  <si>
    <t>Povrchové úpravy terénu</t>
  </si>
  <si>
    <t>4</t>
  </si>
  <si>
    <t>180401212R00</t>
  </si>
  <si>
    <t>Založení trávníku lučního výsevem ve svahu do 1:2</t>
  </si>
  <si>
    <t>5</t>
  </si>
  <si>
    <t>181201102R00</t>
  </si>
  <si>
    <t>Úprava pláně v násypech v hor. 1-4, se zhutněním</t>
  </si>
  <si>
    <t>6</t>
  </si>
  <si>
    <t>181301101R00</t>
  </si>
  <si>
    <t>Rozprostření ornice, rovina, tl. do 10 cm do 500m2</t>
  </si>
  <si>
    <t>56</t>
  </si>
  <si>
    <t>Podkladní vrstvy komunikací a zpevněných ploch</t>
  </si>
  <si>
    <t>7</t>
  </si>
  <si>
    <t>564811111R00</t>
  </si>
  <si>
    <t>Podklad ze štěrkodrti po zhutnění tloušťky 15 cm</t>
  </si>
  <si>
    <t>57</t>
  </si>
  <si>
    <t>Kryty štěrkových a živičných pozemních komunikací a zpevněných ploch</t>
  </si>
  <si>
    <t>8</t>
  </si>
  <si>
    <t>577113113RT2</t>
  </si>
  <si>
    <t>Beton asf.ACO 16+ (ABH I),obrus.do 3 m, 5 cm</t>
  </si>
  <si>
    <t>9</t>
  </si>
  <si>
    <t>577111112RT2</t>
  </si>
  <si>
    <t>Beton asfal.ACO 8 (ABJ I). do 3 m,tl. 4 cm</t>
  </si>
  <si>
    <t>10</t>
  </si>
  <si>
    <t>573231110R00</t>
  </si>
  <si>
    <t>Postřik živičný spojovací z emulze 0,3-0,5 kg/m2</t>
  </si>
  <si>
    <t>89</t>
  </si>
  <si>
    <t>Ostatní konstrukce a práce na trubním vedení</t>
  </si>
  <si>
    <t>899331111R00</t>
  </si>
  <si>
    <t>Výšková úprava vstupu do 20 cm, zvýšení poklopu</t>
  </si>
  <si>
    <t>kus</t>
  </si>
  <si>
    <t>12</t>
  </si>
  <si>
    <t>899431111R00</t>
  </si>
  <si>
    <t>Výšková úprava do 20 cm, zvýšení krytu šoupěte</t>
  </si>
  <si>
    <t>91</t>
  </si>
  <si>
    <t>Doplňující konstrukce a práce na pozemních komunikacích a zpevněných plochách</t>
  </si>
  <si>
    <t>13</t>
  </si>
  <si>
    <t>916261111RT1</t>
  </si>
  <si>
    <t>Osazení obruby z kostek drobných, s boční opěrou</t>
  </si>
  <si>
    <t>m</t>
  </si>
  <si>
    <t>14</t>
  </si>
  <si>
    <t>919735112R00</t>
  </si>
  <si>
    <t>Řezání stávajícího živičného krytu tl. 5 - 10 cm</t>
  </si>
  <si>
    <t>99</t>
  </si>
  <si>
    <t>Přesun hmot</t>
  </si>
  <si>
    <t>15</t>
  </si>
  <si>
    <t>992124291R00</t>
  </si>
  <si>
    <t>Příplatek za další složení ŽB dílců do 5 t</t>
  </si>
  <si>
    <t>H22</t>
  </si>
  <si>
    <t>Komunikace pozemní a letiště</t>
  </si>
  <si>
    <t>998225111R00</t>
  </si>
  <si>
    <t>Přesun hmot, pozemní komunikace, kryt živičný</t>
  </si>
  <si>
    <t>t</t>
  </si>
  <si>
    <t>M33</t>
  </si>
  <si>
    <t>Montáže dopravních zařízení a vah</t>
  </si>
  <si>
    <t>17</t>
  </si>
  <si>
    <t>330110069R00</t>
  </si>
  <si>
    <t>Doprava kusoveho materialu do  500m</t>
  </si>
  <si>
    <t>S</t>
  </si>
  <si>
    <t>Přesuny sutí</t>
  </si>
  <si>
    <t>979990001R00</t>
  </si>
  <si>
    <t>Poplatek za skládku stavební suti</t>
  </si>
  <si>
    <t>Celkem:</t>
  </si>
  <si>
    <t>Poznámka: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</si>
</sst>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49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right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5" fillId="2" borderId="24" xfId="0" applyNumberFormat="1" applyFont="1" applyFill="1" applyBorder="1" applyAlignment="1" applyProtection="1">
      <alignment horizontal="left" vertical="center"/>
      <protection/>
    </xf>
    <xf numFmtId="49" fontId="6" fillId="2" borderId="24" xfId="0" applyNumberFormat="1" applyFont="1" applyFill="1" applyBorder="1" applyAlignment="1" applyProtection="1">
      <alignment horizontal="left" vertical="center"/>
      <protection/>
    </xf>
    <xf numFmtId="49" fontId="6" fillId="2" borderId="24" xfId="0" applyNumberFormat="1" applyFont="1" applyFill="1" applyBorder="1" applyAlignment="1" applyProtection="1">
      <alignment horizontal="left" vertical="center"/>
      <protection/>
    </xf>
    <xf numFmtId="0" fontId="6" fillId="2" borderId="24" xfId="0" applyNumberFormat="1" applyFont="1" applyFill="1" applyBorder="1" applyAlignment="1" applyProtection="1">
      <alignment horizontal="left" vertical="center"/>
      <protection/>
    </xf>
    <xf numFmtId="4" fontId="6" fillId="2" borderId="24" xfId="0" applyNumberFormat="1" applyFont="1" applyFill="1" applyBorder="1" applyAlignment="1" applyProtection="1">
      <alignment horizontal="right" vertical="center"/>
      <protection/>
    </xf>
    <xf numFmtId="49" fontId="6" fillId="2" borderId="24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5" fillId="2" borderId="0" xfId="0" applyNumberFormat="1" applyFont="1" applyFill="1" applyBorder="1" applyAlignment="1" applyProtection="1">
      <alignment horizontal="left" vertical="center"/>
      <protection/>
    </xf>
    <xf numFmtId="49" fontId="6" fillId="2" borderId="0" xfId="0" applyNumberFormat="1" applyFont="1" applyFill="1" applyBorder="1" applyAlignment="1" applyProtection="1">
      <alignment horizontal="left" vertical="center"/>
      <protection/>
    </xf>
    <xf numFmtId="49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4" fontId="6" fillId="2" borderId="0" xfId="0" applyNumberFormat="1" applyFont="1" applyFill="1" applyBorder="1" applyAlignment="1" applyProtection="1">
      <alignment horizontal="right" vertical="center"/>
      <protection/>
    </xf>
    <xf numFmtId="49" fontId="6" fillId="2" borderId="0" xfId="0" applyNumberFormat="1" applyFont="1" applyFill="1" applyBorder="1" applyAlignment="1" applyProtection="1">
      <alignment horizontal="right"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9" fontId="7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4" fontId="4" fillId="0" borderId="3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D977F-5C24-4266-B09A-1ABE1572F56F}">
  <dimension ref="A1:M42"/>
  <sheetViews>
    <sheetView tabSelected="1" workbookViewId="0" topLeftCell="A1">
      <selection activeCell="A1" sqref="A1:M1"/>
    </sheetView>
  </sheetViews>
  <sheetFormatPr defaultColWidth="9.140625" defaultRowHeight="15"/>
  <cols>
    <col min="1" max="1" width="4.28125" style="0" customWidth="1"/>
    <col min="3" max="3" width="16.7109375" style="0" customWidth="1"/>
    <col min="4" max="4" width="47.8515625" style="0" customWidth="1"/>
    <col min="5" max="5" width="5.57421875" style="0" customWidth="1"/>
    <col min="6" max="6" width="11.140625" style="0" customWidth="1"/>
    <col min="12" max="12" width="11.00390625" style="0" customWidth="1"/>
    <col min="13" max="13" width="15.421875" style="0" customWidth="1"/>
  </cols>
  <sheetData>
    <row r="1" spans="1:13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 t="s">
        <v>1</v>
      </c>
      <c r="B2" s="4"/>
      <c r="C2" s="4"/>
      <c r="D2" s="5" t="s">
        <v>2</v>
      </c>
      <c r="E2" s="6" t="s">
        <v>3</v>
      </c>
      <c r="F2" s="4"/>
      <c r="G2" s="6"/>
      <c r="H2" s="4"/>
      <c r="I2" s="7" t="s">
        <v>4</v>
      </c>
      <c r="J2" s="7"/>
      <c r="K2" s="4"/>
      <c r="L2" s="4"/>
      <c r="M2" s="8"/>
    </row>
    <row r="3" spans="1:13" ht="15">
      <c r="A3" s="9"/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2"/>
    </row>
    <row r="4" spans="1:13" ht="15">
      <c r="A4" s="13" t="s">
        <v>5</v>
      </c>
      <c r="B4" s="10"/>
      <c r="C4" s="10"/>
      <c r="D4" s="14" t="s">
        <v>6</v>
      </c>
      <c r="E4" s="15" t="s">
        <v>7</v>
      </c>
      <c r="F4" s="10"/>
      <c r="G4" s="16">
        <v>42172</v>
      </c>
      <c r="H4" s="10"/>
      <c r="I4" s="14" t="s">
        <v>8</v>
      </c>
      <c r="J4" s="14"/>
      <c r="K4" s="10"/>
      <c r="L4" s="10"/>
      <c r="M4" s="12"/>
    </row>
    <row r="5" spans="1:13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</row>
    <row r="6" spans="1:13" ht="15">
      <c r="A6" s="13" t="s">
        <v>9</v>
      </c>
      <c r="B6" s="10"/>
      <c r="C6" s="10"/>
      <c r="D6" s="14" t="s">
        <v>10</v>
      </c>
      <c r="E6" s="15" t="s">
        <v>11</v>
      </c>
      <c r="F6" s="10"/>
      <c r="G6" s="10"/>
      <c r="H6" s="10"/>
      <c r="I6" s="14" t="s">
        <v>12</v>
      </c>
      <c r="J6" s="14"/>
      <c r="K6" s="10"/>
      <c r="L6" s="10"/>
      <c r="M6" s="12"/>
    </row>
    <row r="7" spans="1:13" ht="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2"/>
    </row>
    <row r="8" spans="1:13" ht="15">
      <c r="A8" s="13" t="s">
        <v>13</v>
      </c>
      <c r="B8" s="10"/>
      <c r="C8" s="10"/>
      <c r="D8" s="14"/>
      <c r="E8" s="15" t="s">
        <v>14</v>
      </c>
      <c r="F8" s="10"/>
      <c r="G8" s="16">
        <v>42172</v>
      </c>
      <c r="H8" s="10"/>
      <c r="I8" s="14" t="s">
        <v>15</v>
      </c>
      <c r="J8" s="14"/>
      <c r="K8" s="10"/>
      <c r="L8" s="10"/>
      <c r="M8" s="12"/>
    </row>
    <row r="9" spans="1:13" ht="15.75" thickBo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</row>
    <row r="10" spans="1:13" ht="15">
      <c r="A10" s="20" t="s">
        <v>16</v>
      </c>
      <c r="B10" s="21" t="s">
        <v>17</v>
      </c>
      <c r="C10" s="21" t="s">
        <v>18</v>
      </c>
      <c r="D10" s="21" t="s">
        <v>19</v>
      </c>
      <c r="E10" s="21" t="s">
        <v>20</v>
      </c>
      <c r="F10" s="22" t="s">
        <v>21</v>
      </c>
      <c r="G10" s="23" t="s">
        <v>22</v>
      </c>
      <c r="H10" s="24" t="s">
        <v>23</v>
      </c>
      <c r="I10" s="25"/>
      <c r="J10" s="26"/>
      <c r="K10" s="24" t="s">
        <v>24</v>
      </c>
      <c r="L10" s="26"/>
      <c r="M10" s="27" t="s">
        <v>25</v>
      </c>
    </row>
    <row r="11" spans="1:13" ht="15.75" thickBot="1">
      <c r="A11" s="28" t="s">
        <v>26</v>
      </c>
      <c r="B11" s="29" t="s">
        <v>26</v>
      </c>
      <c r="C11" s="29" t="s">
        <v>26</v>
      </c>
      <c r="D11" s="30" t="s">
        <v>27</v>
      </c>
      <c r="E11" s="29" t="s">
        <v>26</v>
      </c>
      <c r="F11" s="29" t="s">
        <v>26</v>
      </c>
      <c r="G11" s="31" t="s">
        <v>28</v>
      </c>
      <c r="H11" s="32" t="s">
        <v>29</v>
      </c>
      <c r="I11" s="33" t="s">
        <v>30</v>
      </c>
      <c r="J11" s="34" t="s">
        <v>31</v>
      </c>
      <c r="K11" s="32" t="s">
        <v>22</v>
      </c>
      <c r="L11" s="34" t="s">
        <v>31</v>
      </c>
      <c r="M11" s="35" t="s">
        <v>32</v>
      </c>
    </row>
    <row r="12" spans="1:13" ht="15">
      <c r="A12" s="36"/>
      <c r="B12" s="37"/>
      <c r="C12" s="37" t="s">
        <v>33</v>
      </c>
      <c r="D12" s="38" t="s">
        <v>34</v>
      </c>
      <c r="E12" s="39"/>
      <c r="F12" s="39"/>
      <c r="G12" s="39"/>
      <c r="H12" s="40">
        <f>SUM(H13:H14)</f>
        <v>0</v>
      </c>
      <c r="I12" s="40">
        <f>SUM(I13:I14)</f>
        <v>0</v>
      </c>
      <c r="J12" s="40">
        <f>H12+I12</f>
        <v>0</v>
      </c>
      <c r="K12" s="41"/>
      <c r="L12" s="40">
        <f>SUM(L13:L14)</f>
        <v>477.825</v>
      </c>
      <c r="M12" s="41"/>
    </row>
    <row r="13" spans="1:13" ht="15">
      <c r="A13" s="42" t="s">
        <v>35</v>
      </c>
      <c r="B13" s="42"/>
      <c r="C13" s="42" t="s">
        <v>36</v>
      </c>
      <c r="D13" s="42" t="s">
        <v>37</v>
      </c>
      <c r="E13" s="42" t="s">
        <v>38</v>
      </c>
      <c r="F13" s="43">
        <v>831</v>
      </c>
      <c r="G13" s="43">
        <v>0</v>
      </c>
      <c r="H13" s="43">
        <f>F13*AE13</f>
        <v>0</v>
      </c>
      <c r="I13" s="43">
        <f>J13-H13</f>
        <v>0</v>
      </c>
      <c r="J13" s="43">
        <f>F13*G13</f>
        <v>0</v>
      </c>
      <c r="K13" s="43">
        <v>0.355</v>
      </c>
      <c r="L13" s="43">
        <f>F13*K13</f>
        <v>295.005</v>
      </c>
      <c r="M13" s="44" t="s">
        <v>39</v>
      </c>
    </row>
    <row r="14" spans="1:13" ht="15">
      <c r="A14" s="42" t="s">
        <v>40</v>
      </c>
      <c r="B14" s="42"/>
      <c r="C14" s="42" t="s">
        <v>41</v>
      </c>
      <c r="D14" s="42" t="s">
        <v>42</v>
      </c>
      <c r="E14" s="42" t="s">
        <v>38</v>
      </c>
      <c r="F14" s="43">
        <v>831</v>
      </c>
      <c r="G14" s="43">
        <v>0</v>
      </c>
      <c r="H14" s="43">
        <f>F14*AE14</f>
        <v>0</v>
      </c>
      <c r="I14" s="43">
        <f>J14-H14</f>
        <v>0</v>
      </c>
      <c r="J14" s="43">
        <f>F14*G14</f>
        <v>0</v>
      </c>
      <c r="K14" s="43">
        <v>0.22</v>
      </c>
      <c r="L14" s="43">
        <f>F14*K14</f>
        <v>182.82</v>
      </c>
      <c r="M14" s="44" t="s">
        <v>43</v>
      </c>
    </row>
    <row r="15" spans="1:13" ht="15">
      <c r="A15" s="45"/>
      <c r="B15" s="46"/>
      <c r="C15" s="46" t="s">
        <v>44</v>
      </c>
      <c r="D15" s="47" t="s">
        <v>45</v>
      </c>
      <c r="E15" s="48"/>
      <c r="F15" s="48"/>
      <c r="G15" s="48"/>
      <c r="H15" s="49">
        <f>SUM(H16:H16)</f>
        <v>0</v>
      </c>
      <c r="I15" s="49">
        <f>SUM(I16:I16)</f>
        <v>0</v>
      </c>
      <c r="J15" s="49">
        <f>H15+I15</f>
        <v>0</v>
      </c>
      <c r="K15" s="50"/>
      <c r="L15" s="49">
        <f>SUM(L16:L16)</f>
        <v>0</v>
      </c>
      <c r="M15" s="50"/>
    </row>
    <row r="16" spans="1:13" ht="15">
      <c r="A16" s="42" t="s">
        <v>46</v>
      </c>
      <c r="B16" s="42"/>
      <c r="C16" s="42" t="s">
        <v>47</v>
      </c>
      <c r="D16" s="42" t="s">
        <v>48</v>
      </c>
      <c r="E16" s="42" t="s">
        <v>49</v>
      </c>
      <c r="F16" s="43">
        <v>182</v>
      </c>
      <c r="G16" s="43">
        <v>0</v>
      </c>
      <c r="H16" s="43">
        <f>F16*AE16</f>
        <v>0</v>
      </c>
      <c r="I16" s="43">
        <f>J16-H16</f>
        <v>0</v>
      </c>
      <c r="J16" s="43">
        <f>F16*G16</f>
        <v>0</v>
      </c>
      <c r="K16" s="43">
        <v>0</v>
      </c>
      <c r="L16" s="43">
        <f>F16*K16</f>
        <v>0</v>
      </c>
      <c r="M16" s="44" t="s">
        <v>43</v>
      </c>
    </row>
    <row r="17" spans="1:13" ht="15">
      <c r="A17" s="45"/>
      <c r="B17" s="46"/>
      <c r="C17" s="46" t="s">
        <v>50</v>
      </c>
      <c r="D17" s="47" t="s">
        <v>51</v>
      </c>
      <c r="E17" s="48"/>
      <c r="F17" s="48"/>
      <c r="G17" s="48"/>
      <c r="H17" s="49">
        <f>SUM(H18:H20)</f>
        <v>0</v>
      </c>
      <c r="I17" s="49">
        <f>SUM(I18:I20)</f>
        <v>0</v>
      </c>
      <c r="J17" s="49">
        <f>H17+I17</f>
        <v>0</v>
      </c>
      <c r="K17" s="50"/>
      <c r="L17" s="49">
        <f>SUM(L18:L20)</f>
        <v>0</v>
      </c>
      <c r="M17" s="50"/>
    </row>
    <row r="18" spans="1:13" ht="15">
      <c r="A18" s="42" t="s">
        <v>52</v>
      </c>
      <c r="B18" s="42"/>
      <c r="C18" s="42" t="s">
        <v>53</v>
      </c>
      <c r="D18" s="42" t="s">
        <v>54</v>
      </c>
      <c r="E18" s="42" t="s">
        <v>38</v>
      </c>
      <c r="F18" s="43">
        <v>554</v>
      </c>
      <c r="G18" s="43">
        <v>0</v>
      </c>
      <c r="H18" s="43">
        <f>F18*AE18</f>
        <v>0</v>
      </c>
      <c r="I18" s="43">
        <f>J18-H18</f>
        <v>0</v>
      </c>
      <c r="J18" s="43">
        <f>F18*G18</f>
        <v>0</v>
      </c>
      <c r="K18" s="43">
        <v>0</v>
      </c>
      <c r="L18" s="43">
        <f>F18*K18</f>
        <v>0</v>
      </c>
      <c r="M18" s="44" t="s">
        <v>43</v>
      </c>
    </row>
    <row r="19" spans="1:13" ht="15">
      <c r="A19" s="42" t="s">
        <v>55</v>
      </c>
      <c r="B19" s="42"/>
      <c r="C19" s="42" t="s">
        <v>56</v>
      </c>
      <c r="D19" s="42" t="s">
        <v>57</v>
      </c>
      <c r="E19" s="42" t="s">
        <v>38</v>
      </c>
      <c r="F19" s="43">
        <v>941.8</v>
      </c>
      <c r="G19" s="43">
        <v>0</v>
      </c>
      <c r="H19" s="43">
        <f>F19*AE19</f>
        <v>0</v>
      </c>
      <c r="I19" s="43">
        <f>J19-H19</f>
        <v>0</v>
      </c>
      <c r="J19" s="43">
        <f>F19*G19</f>
        <v>0</v>
      </c>
      <c r="K19" s="43">
        <v>0</v>
      </c>
      <c r="L19" s="43">
        <f>F19*K19</f>
        <v>0</v>
      </c>
      <c r="M19" s="44" t="s">
        <v>43</v>
      </c>
    </row>
    <row r="20" spans="1:13" ht="15">
      <c r="A20" s="42" t="s">
        <v>58</v>
      </c>
      <c r="B20" s="42"/>
      <c r="C20" s="42" t="s">
        <v>59</v>
      </c>
      <c r="D20" s="42" t="s">
        <v>60</v>
      </c>
      <c r="E20" s="42" t="s">
        <v>38</v>
      </c>
      <c r="F20" s="43">
        <v>277</v>
      </c>
      <c r="G20" s="43">
        <v>0</v>
      </c>
      <c r="H20" s="43">
        <f>F20*AE20</f>
        <v>0</v>
      </c>
      <c r="I20" s="43">
        <f>J20-H20</f>
        <v>0</v>
      </c>
      <c r="J20" s="43">
        <f>F20*G20</f>
        <v>0</v>
      </c>
      <c r="K20" s="43">
        <v>0</v>
      </c>
      <c r="L20" s="43">
        <f>F20*K20</f>
        <v>0</v>
      </c>
      <c r="M20" s="44" t="s">
        <v>43</v>
      </c>
    </row>
    <row r="21" spans="1:13" ht="15">
      <c r="A21" s="45"/>
      <c r="B21" s="46"/>
      <c r="C21" s="46" t="s">
        <v>61</v>
      </c>
      <c r="D21" s="47" t="s">
        <v>62</v>
      </c>
      <c r="E21" s="48"/>
      <c r="F21" s="48"/>
      <c r="G21" s="48"/>
      <c r="H21" s="49">
        <f>SUM(H22:H22)</f>
        <v>0</v>
      </c>
      <c r="I21" s="49">
        <f>SUM(I22:I22)</f>
        <v>0</v>
      </c>
      <c r="J21" s="49">
        <f>H21+I21</f>
        <v>0</v>
      </c>
      <c r="K21" s="50"/>
      <c r="L21" s="49">
        <f>SUM(L22:L22)</f>
        <v>265.91999999999996</v>
      </c>
      <c r="M21" s="50"/>
    </row>
    <row r="22" spans="1:13" ht="15">
      <c r="A22" s="42" t="s">
        <v>63</v>
      </c>
      <c r="B22" s="42"/>
      <c r="C22" s="42" t="s">
        <v>64</v>
      </c>
      <c r="D22" s="42" t="s">
        <v>65</v>
      </c>
      <c r="E22" s="42" t="s">
        <v>38</v>
      </c>
      <c r="F22" s="43">
        <v>886.4</v>
      </c>
      <c r="G22" s="43">
        <v>0</v>
      </c>
      <c r="H22" s="43">
        <f>F22*AE22</f>
        <v>0</v>
      </c>
      <c r="I22" s="43">
        <f>J22-H22</f>
        <v>0</v>
      </c>
      <c r="J22" s="43">
        <f>F22*G22</f>
        <v>0</v>
      </c>
      <c r="K22" s="43">
        <v>0.3</v>
      </c>
      <c r="L22" s="43">
        <f>F22*K22</f>
        <v>265.91999999999996</v>
      </c>
      <c r="M22" s="44" t="s">
        <v>39</v>
      </c>
    </row>
    <row r="23" spans="1:13" ht="15">
      <c r="A23" s="45"/>
      <c r="B23" s="46"/>
      <c r="C23" s="46" t="s">
        <v>66</v>
      </c>
      <c r="D23" s="47" t="s">
        <v>67</v>
      </c>
      <c r="E23" s="48"/>
      <c r="F23" s="48"/>
      <c r="G23" s="48"/>
      <c r="H23" s="49">
        <f>SUM(H24:H26)</f>
        <v>0</v>
      </c>
      <c r="I23" s="49">
        <f>SUM(I24:I26)</f>
        <v>0</v>
      </c>
      <c r="J23" s="49">
        <f>H23+I23</f>
        <v>0</v>
      </c>
      <c r="K23" s="50"/>
      <c r="L23" s="49">
        <f>SUM(L24:L26)</f>
        <v>158.1393</v>
      </c>
      <c r="M23" s="50"/>
    </row>
    <row r="24" spans="1:13" ht="15">
      <c r="A24" s="42" t="s">
        <v>68</v>
      </c>
      <c r="B24" s="42"/>
      <c r="C24" s="42" t="s">
        <v>69</v>
      </c>
      <c r="D24" s="42" t="s">
        <v>70</v>
      </c>
      <c r="E24" s="42" t="s">
        <v>38</v>
      </c>
      <c r="F24" s="43">
        <v>831</v>
      </c>
      <c r="G24" s="43">
        <v>0</v>
      </c>
      <c r="H24" s="43">
        <f>F24*AE24</f>
        <v>0</v>
      </c>
      <c r="I24" s="43">
        <f>J24-H24</f>
        <v>0</v>
      </c>
      <c r="J24" s="43">
        <f>F24*G24</f>
        <v>0</v>
      </c>
      <c r="K24" s="43">
        <v>0.1088</v>
      </c>
      <c r="L24" s="43">
        <f>F24*K24</f>
        <v>90.41279999999999</v>
      </c>
      <c r="M24" s="44" t="s">
        <v>39</v>
      </c>
    </row>
    <row r="25" spans="1:13" ht="15">
      <c r="A25" s="42" t="s">
        <v>71</v>
      </c>
      <c r="B25" s="42"/>
      <c r="C25" s="42" t="s">
        <v>72</v>
      </c>
      <c r="D25" s="42" t="s">
        <v>73</v>
      </c>
      <c r="E25" s="42" t="s">
        <v>38</v>
      </c>
      <c r="F25" s="43">
        <v>831</v>
      </c>
      <c r="G25" s="43">
        <v>0</v>
      </c>
      <c r="H25" s="43">
        <f>F25*AE25</f>
        <v>0</v>
      </c>
      <c r="I25" s="43">
        <f>J25-H25</f>
        <v>0</v>
      </c>
      <c r="J25" s="43">
        <f>F25*G25</f>
        <v>0</v>
      </c>
      <c r="K25" s="43">
        <v>0.081</v>
      </c>
      <c r="L25" s="43">
        <f>F25*K25</f>
        <v>67.311</v>
      </c>
      <c r="M25" s="44" t="s">
        <v>39</v>
      </c>
    </row>
    <row r="26" spans="1:13" ht="15">
      <c r="A26" s="42" t="s">
        <v>74</v>
      </c>
      <c r="B26" s="42"/>
      <c r="C26" s="42" t="s">
        <v>75</v>
      </c>
      <c r="D26" s="42" t="s">
        <v>76</v>
      </c>
      <c r="E26" s="42" t="s">
        <v>38</v>
      </c>
      <c r="F26" s="43">
        <v>831</v>
      </c>
      <c r="G26" s="43">
        <v>0</v>
      </c>
      <c r="H26" s="43">
        <f>F26*AE26</f>
        <v>0</v>
      </c>
      <c r="I26" s="43">
        <f>J26-H26</f>
        <v>0</v>
      </c>
      <c r="J26" s="43">
        <f>F26*G26</f>
        <v>0</v>
      </c>
      <c r="K26" s="43">
        <v>0.0005</v>
      </c>
      <c r="L26" s="43">
        <f>F26*K26</f>
        <v>0.41550000000000004</v>
      </c>
      <c r="M26" s="44" t="s">
        <v>43</v>
      </c>
    </row>
    <row r="27" spans="1:13" ht="15">
      <c r="A27" s="45"/>
      <c r="B27" s="46"/>
      <c r="C27" s="46" t="s">
        <v>77</v>
      </c>
      <c r="D27" s="47" t="s">
        <v>78</v>
      </c>
      <c r="E27" s="48"/>
      <c r="F27" s="48"/>
      <c r="G27" s="48"/>
      <c r="H27" s="49">
        <f>SUM(H28:H29)</f>
        <v>0</v>
      </c>
      <c r="I27" s="49">
        <f>SUM(I28:I29)</f>
        <v>0</v>
      </c>
      <c r="J27" s="49">
        <f>H27+I27</f>
        <v>0</v>
      </c>
      <c r="K27" s="50"/>
      <c r="L27" s="49">
        <f>SUM(L28:L29)</f>
        <v>4.366</v>
      </c>
      <c r="M27" s="50"/>
    </row>
    <row r="28" spans="1:13" ht="15">
      <c r="A28" s="42" t="s">
        <v>33</v>
      </c>
      <c r="B28" s="42"/>
      <c r="C28" s="42" t="s">
        <v>79</v>
      </c>
      <c r="D28" s="42" t="s">
        <v>80</v>
      </c>
      <c r="E28" s="42" t="s">
        <v>81</v>
      </c>
      <c r="F28" s="43">
        <v>5</v>
      </c>
      <c r="G28" s="43">
        <v>0</v>
      </c>
      <c r="H28" s="43">
        <f>F28*AE28</f>
        <v>0</v>
      </c>
      <c r="I28" s="43">
        <f>J28-H28</f>
        <v>0</v>
      </c>
      <c r="J28" s="43">
        <f>F28*G28</f>
        <v>0</v>
      </c>
      <c r="K28" s="43">
        <v>0.43094</v>
      </c>
      <c r="L28" s="43">
        <f>F28*K28</f>
        <v>2.1547</v>
      </c>
      <c r="M28" s="44" t="s">
        <v>43</v>
      </c>
    </row>
    <row r="29" spans="1:13" ht="15">
      <c r="A29" s="42" t="s">
        <v>82</v>
      </c>
      <c r="B29" s="42"/>
      <c r="C29" s="42" t="s">
        <v>83</v>
      </c>
      <c r="D29" s="42" t="s">
        <v>84</v>
      </c>
      <c r="E29" s="42" t="s">
        <v>81</v>
      </c>
      <c r="F29" s="43">
        <v>7</v>
      </c>
      <c r="G29" s="43">
        <v>0</v>
      </c>
      <c r="H29" s="43">
        <f>F29*AE29</f>
        <v>0</v>
      </c>
      <c r="I29" s="43">
        <f>J29-H29</f>
        <v>0</v>
      </c>
      <c r="J29" s="43">
        <f>F29*G29</f>
        <v>0</v>
      </c>
      <c r="K29" s="43">
        <v>0.3159</v>
      </c>
      <c r="L29" s="43">
        <f>F29*K29</f>
        <v>2.2113</v>
      </c>
      <c r="M29" s="44" t="s">
        <v>43</v>
      </c>
    </row>
    <row r="30" spans="1:13" ht="15">
      <c r="A30" s="45"/>
      <c r="B30" s="46"/>
      <c r="C30" s="46" t="s">
        <v>85</v>
      </c>
      <c r="D30" s="47" t="s">
        <v>86</v>
      </c>
      <c r="E30" s="48"/>
      <c r="F30" s="48"/>
      <c r="G30" s="48"/>
      <c r="H30" s="49">
        <f>SUM(H31:H32)</f>
        <v>0</v>
      </c>
      <c r="I30" s="49">
        <f>SUM(I31:I32)</f>
        <v>0</v>
      </c>
      <c r="J30" s="49">
        <f>H30+I30</f>
        <v>0</v>
      </c>
      <c r="K30" s="50"/>
      <c r="L30" s="49">
        <f>SUM(L31:L32)</f>
        <v>66.0368</v>
      </c>
      <c r="M30" s="50"/>
    </row>
    <row r="31" spans="1:13" ht="15">
      <c r="A31" s="42" t="s">
        <v>87</v>
      </c>
      <c r="B31" s="42"/>
      <c r="C31" s="42" t="s">
        <v>88</v>
      </c>
      <c r="D31" s="42" t="s">
        <v>89</v>
      </c>
      <c r="E31" s="42" t="s">
        <v>90</v>
      </c>
      <c r="F31" s="43">
        <v>554</v>
      </c>
      <c r="G31" s="43">
        <v>0</v>
      </c>
      <c r="H31" s="43">
        <f>F31*AE31</f>
        <v>0</v>
      </c>
      <c r="I31" s="43">
        <f>J31-H31</f>
        <v>0</v>
      </c>
      <c r="J31" s="43">
        <f>F31*G31</f>
        <v>0</v>
      </c>
      <c r="K31" s="43">
        <v>0.1192</v>
      </c>
      <c r="L31" s="43">
        <f>F31*K31</f>
        <v>66.0368</v>
      </c>
      <c r="M31" s="44" t="s">
        <v>39</v>
      </c>
    </row>
    <row r="32" spans="1:13" ht="15">
      <c r="A32" s="42" t="s">
        <v>91</v>
      </c>
      <c r="B32" s="42"/>
      <c r="C32" s="42" t="s">
        <v>92</v>
      </c>
      <c r="D32" s="42" t="s">
        <v>93</v>
      </c>
      <c r="E32" s="42" t="s">
        <v>90</v>
      </c>
      <c r="F32" s="43">
        <v>3</v>
      </c>
      <c r="G32" s="43">
        <v>0</v>
      </c>
      <c r="H32" s="43">
        <f>F32*AE32</f>
        <v>0</v>
      </c>
      <c r="I32" s="43">
        <f>J32-H32</f>
        <v>0</v>
      </c>
      <c r="J32" s="43">
        <f>F32*G32</f>
        <v>0</v>
      </c>
      <c r="K32" s="43">
        <v>0</v>
      </c>
      <c r="L32" s="43">
        <f>F32*K32</f>
        <v>0</v>
      </c>
      <c r="M32" s="44" t="s">
        <v>43</v>
      </c>
    </row>
    <row r="33" spans="1:13" ht="15">
      <c r="A33" s="45"/>
      <c r="B33" s="46"/>
      <c r="C33" s="46" t="s">
        <v>94</v>
      </c>
      <c r="D33" s="47" t="s">
        <v>95</v>
      </c>
      <c r="E33" s="48"/>
      <c r="F33" s="48"/>
      <c r="G33" s="48"/>
      <c r="H33" s="49">
        <f>SUM(H34:H34)</f>
        <v>0</v>
      </c>
      <c r="I33" s="49">
        <f>SUM(I34:I34)</f>
        <v>0</v>
      </c>
      <c r="J33" s="49">
        <f>H33+I33</f>
        <v>0</v>
      </c>
      <c r="K33" s="50"/>
      <c r="L33" s="49">
        <f>SUM(L34:L34)</f>
        <v>0.5115358999999999</v>
      </c>
      <c r="M33" s="50"/>
    </row>
    <row r="34" spans="1:13" ht="15">
      <c r="A34" s="42" t="s">
        <v>96</v>
      </c>
      <c r="B34" s="42"/>
      <c r="C34" s="42" t="s">
        <v>97</v>
      </c>
      <c r="D34" s="42" t="s">
        <v>98</v>
      </c>
      <c r="E34" s="42" t="s">
        <v>81</v>
      </c>
      <c r="F34" s="43">
        <v>184.67</v>
      </c>
      <c r="G34" s="43">
        <v>0</v>
      </c>
      <c r="H34" s="43">
        <f>F34*AE34</f>
        <v>0</v>
      </c>
      <c r="I34" s="43">
        <f>J34-H34</f>
        <v>0</v>
      </c>
      <c r="J34" s="43">
        <f>F34*G34</f>
        <v>0</v>
      </c>
      <c r="K34" s="43">
        <v>0.00277</v>
      </c>
      <c r="L34" s="43">
        <f>F34*K34</f>
        <v>0.5115358999999999</v>
      </c>
      <c r="M34" s="44" t="s">
        <v>39</v>
      </c>
    </row>
    <row r="35" spans="1:13" ht="15">
      <c r="A35" s="45"/>
      <c r="B35" s="46"/>
      <c r="C35" s="46" t="s">
        <v>99</v>
      </c>
      <c r="D35" s="47" t="s">
        <v>100</v>
      </c>
      <c r="E35" s="48"/>
      <c r="F35" s="48"/>
      <c r="G35" s="48"/>
      <c r="H35" s="49">
        <f>SUM(H36:H36)</f>
        <v>0</v>
      </c>
      <c r="I35" s="49">
        <f>SUM(I36:I36)</f>
        <v>0</v>
      </c>
      <c r="J35" s="49">
        <f>H35+I35</f>
        <v>0</v>
      </c>
      <c r="K35" s="50"/>
      <c r="L35" s="49">
        <f>SUM(L36:L36)</f>
        <v>0</v>
      </c>
      <c r="M35" s="50"/>
    </row>
    <row r="36" spans="1:13" ht="15">
      <c r="A36" s="42" t="s">
        <v>44</v>
      </c>
      <c r="B36" s="42"/>
      <c r="C36" s="42" t="s">
        <v>101</v>
      </c>
      <c r="D36" s="42" t="s">
        <v>102</v>
      </c>
      <c r="E36" s="42" t="s">
        <v>103</v>
      </c>
      <c r="F36" s="43">
        <v>295</v>
      </c>
      <c r="G36" s="43">
        <v>0</v>
      </c>
      <c r="H36" s="43">
        <f>F36*AE36</f>
        <v>0</v>
      </c>
      <c r="I36" s="43">
        <f>J36-H36</f>
        <v>0</v>
      </c>
      <c r="J36" s="43">
        <f>F36*G36</f>
        <v>0</v>
      </c>
      <c r="K36" s="43">
        <v>0</v>
      </c>
      <c r="L36" s="43">
        <f>F36*K36</f>
        <v>0</v>
      </c>
      <c r="M36" s="44" t="s">
        <v>39</v>
      </c>
    </row>
    <row r="37" spans="1:13" ht="15">
      <c r="A37" s="45"/>
      <c r="B37" s="46"/>
      <c r="C37" s="46" t="s">
        <v>104</v>
      </c>
      <c r="D37" s="47" t="s">
        <v>105</v>
      </c>
      <c r="E37" s="48"/>
      <c r="F37" s="48"/>
      <c r="G37" s="48"/>
      <c r="H37" s="49">
        <f>SUM(H38:H38)</f>
        <v>0</v>
      </c>
      <c r="I37" s="49">
        <f>SUM(I38:I38)</f>
        <v>0</v>
      </c>
      <c r="J37" s="49">
        <f>H37+I37</f>
        <v>0</v>
      </c>
      <c r="K37" s="50"/>
      <c r="L37" s="49">
        <f>SUM(L38:L38)</f>
        <v>0</v>
      </c>
      <c r="M37" s="50"/>
    </row>
    <row r="38" spans="1:13" ht="15">
      <c r="A38" s="42" t="s">
        <v>106</v>
      </c>
      <c r="B38" s="42"/>
      <c r="C38" s="42" t="s">
        <v>107</v>
      </c>
      <c r="D38" s="42" t="s">
        <v>108</v>
      </c>
      <c r="E38" s="42" t="s">
        <v>81</v>
      </c>
      <c r="F38" s="43">
        <v>184.67</v>
      </c>
      <c r="G38" s="43">
        <v>0</v>
      </c>
      <c r="H38" s="43">
        <f>F38*AE38</f>
        <v>0</v>
      </c>
      <c r="I38" s="43">
        <f>J38-H38</f>
        <v>0</v>
      </c>
      <c r="J38" s="43">
        <f>F38*G38</f>
        <v>0</v>
      </c>
      <c r="K38" s="43">
        <v>0</v>
      </c>
      <c r="L38" s="43">
        <f>F38*K38</f>
        <v>0</v>
      </c>
      <c r="M38" s="44" t="s">
        <v>39</v>
      </c>
    </row>
    <row r="39" spans="1:13" ht="15">
      <c r="A39" s="45"/>
      <c r="B39" s="46"/>
      <c r="C39" s="46" t="s">
        <v>109</v>
      </c>
      <c r="D39" s="47" t="s">
        <v>110</v>
      </c>
      <c r="E39" s="48"/>
      <c r="F39" s="48"/>
      <c r="G39" s="48"/>
      <c r="H39" s="49">
        <f>SUM(H40:H40)</f>
        <v>0</v>
      </c>
      <c r="I39" s="49">
        <f>SUM(I40:I40)</f>
        <v>0</v>
      </c>
      <c r="J39" s="49">
        <f>H39+I39</f>
        <v>0</v>
      </c>
      <c r="K39" s="50"/>
      <c r="L39" s="49">
        <f>SUM(L40:L40)</f>
        <v>0</v>
      </c>
      <c r="M39" s="50"/>
    </row>
    <row r="40" spans="1:13" ht="15">
      <c r="A40" s="51" t="s">
        <v>50</v>
      </c>
      <c r="B40" s="51"/>
      <c r="C40" s="51" t="s">
        <v>111</v>
      </c>
      <c r="D40" s="51" t="s">
        <v>112</v>
      </c>
      <c r="E40" s="51" t="s">
        <v>103</v>
      </c>
      <c r="F40" s="52">
        <v>182</v>
      </c>
      <c r="G40" s="52">
        <v>0</v>
      </c>
      <c r="H40" s="52">
        <f>F40*AE40</f>
        <v>0</v>
      </c>
      <c r="I40" s="52">
        <f>J40-H40</f>
        <v>0</v>
      </c>
      <c r="J40" s="52">
        <f>F40*G40</f>
        <v>0</v>
      </c>
      <c r="K40" s="52">
        <v>0</v>
      </c>
      <c r="L40" s="52">
        <f>F40*K40</f>
        <v>0</v>
      </c>
      <c r="M40" s="53" t="s">
        <v>43</v>
      </c>
    </row>
    <row r="41" spans="1:13" ht="15">
      <c r="A41" s="54"/>
      <c r="B41" s="54"/>
      <c r="C41" s="54"/>
      <c r="D41" s="54"/>
      <c r="E41" s="54"/>
      <c r="F41" s="54"/>
      <c r="G41" s="54"/>
      <c r="H41" s="55" t="s">
        <v>113</v>
      </c>
      <c r="I41" s="56"/>
      <c r="J41" s="57">
        <f>J12+J15+J17+J21+J23+J27+J30+J33+J35+J37+J39</f>
        <v>0</v>
      </c>
      <c r="K41" s="54"/>
      <c r="L41" s="54"/>
      <c r="M41" s="54"/>
    </row>
    <row r="42" spans="1:13" ht="15">
      <c r="A42" s="58" t="s">
        <v>114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</sheetData>
  <mergeCells count="39">
    <mergeCell ref="D39:G39"/>
    <mergeCell ref="H41:I41"/>
    <mergeCell ref="D23:G23"/>
    <mergeCell ref="D27:G27"/>
    <mergeCell ref="D30:G30"/>
    <mergeCell ref="D33:G33"/>
    <mergeCell ref="D35:G35"/>
    <mergeCell ref="D37:G37"/>
    <mergeCell ref="H10:J10"/>
    <mergeCell ref="K10:L10"/>
    <mergeCell ref="D12:G12"/>
    <mergeCell ref="D15:G15"/>
    <mergeCell ref="D17:G17"/>
    <mergeCell ref="D21:G21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Krásná</dc:creator>
  <cp:keywords/>
  <dc:description/>
  <cp:lastModifiedBy>Obecní úřad Krásná</cp:lastModifiedBy>
  <dcterms:created xsi:type="dcterms:W3CDTF">2017-08-25T05:46:07Z</dcterms:created>
  <dcterms:modified xsi:type="dcterms:W3CDTF">2017-08-25T05:48:23Z</dcterms:modified>
  <cp:category/>
  <cp:version/>
  <cp:contentType/>
  <cp:contentStatus/>
</cp:coreProperties>
</file>