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lochy výběrové 2011" sheetId="1" r:id="rId1"/>
  </sheets>
  <definedNames>
    <definedName name="_xlnm.Print_Titles" localSheetId="0">'plochy výběrové 2011'!$5:$5</definedName>
  </definedNames>
  <calcPr fullCalcOnLoad="1"/>
</workbook>
</file>

<file path=xl/sharedStrings.xml><?xml version="1.0" encoding="utf-8"?>
<sst xmlns="http://schemas.openxmlformats.org/spreadsheetml/2006/main" count="1144" uniqueCount="251">
  <si>
    <t>m2</t>
  </si>
  <si>
    <t>původně</t>
  </si>
  <si>
    <t>budova</t>
  </si>
  <si>
    <t>patro</t>
  </si>
  <si>
    <t>číslo. Místnosti</t>
  </si>
  <si>
    <t>popis místnosti</t>
  </si>
  <si>
    <t>frekvence úklidu</t>
  </si>
  <si>
    <t>PGI</t>
  </si>
  <si>
    <t>schodiště přední</t>
  </si>
  <si>
    <t>denně</t>
  </si>
  <si>
    <t>schodiště zadní</t>
  </si>
  <si>
    <t>přízemí</t>
  </si>
  <si>
    <t>001,003</t>
  </si>
  <si>
    <t>šatna</t>
  </si>
  <si>
    <t>002</t>
  </si>
  <si>
    <t>sprchy</t>
  </si>
  <si>
    <t>004</t>
  </si>
  <si>
    <t>WC</t>
  </si>
  <si>
    <t>005,009-011</t>
  </si>
  <si>
    <t>006</t>
  </si>
  <si>
    <t>007,008</t>
  </si>
  <si>
    <t>zádveří</t>
  </si>
  <si>
    <t>chodba 1</t>
  </si>
  <si>
    <t>chodba 2</t>
  </si>
  <si>
    <t>laboratoř</t>
  </si>
  <si>
    <t>2x týdně</t>
  </si>
  <si>
    <t>021</t>
  </si>
  <si>
    <t>026</t>
  </si>
  <si>
    <t>027</t>
  </si>
  <si>
    <t>pracovna</t>
  </si>
  <si>
    <t>028 a,b,c,</t>
  </si>
  <si>
    <t xml:space="preserve">pracovna </t>
  </si>
  <si>
    <t>1x týdně</t>
  </si>
  <si>
    <t>029</t>
  </si>
  <si>
    <t>vchod skleník</t>
  </si>
  <si>
    <t>umývárna lab.</t>
  </si>
  <si>
    <t>1. patro</t>
  </si>
  <si>
    <t>107</t>
  </si>
  <si>
    <t>108</t>
  </si>
  <si>
    <t>113, 114</t>
  </si>
  <si>
    <t>117, 118</t>
  </si>
  <si>
    <t>chodba</t>
  </si>
  <si>
    <t>101 (102,103)</t>
  </si>
  <si>
    <t>104 (105,106)</t>
  </si>
  <si>
    <t xml:space="preserve">ostatní </t>
  </si>
  <si>
    <t>119</t>
  </si>
  <si>
    <t>125</t>
  </si>
  <si>
    <t>126 (127)</t>
  </si>
  <si>
    <t xml:space="preserve">laboratoř </t>
  </si>
  <si>
    <t>137 (138)</t>
  </si>
  <si>
    <t>140 (141)</t>
  </si>
  <si>
    <t>2.patro</t>
  </si>
  <si>
    <t>203, 204</t>
  </si>
  <si>
    <t>206, 207</t>
  </si>
  <si>
    <t>211, 212</t>
  </si>
  <si>
    <t>215, 216</t>
  </si>
  <si>
    <t>201</t>
  </si>
  <si>
    <t>kanceláře koberce</t>
  </si>
  <si>
    <t>ostatní</t>
  </si>
  <si>
    <t>236 (237)</t>
  </si>
  <si>
    <t>RND</t>
  </si>
  <si>
    <t>suterén + vchod</t>
  </si>
  <si>
    <t>schodiště</t>
  </si>
  <si>
    <t>1 x týdně</t>
  </si>
  <si>
    <t>vchod</t>
  </si>
  <si>
    <t>chodba sut.</t>
  </si>
  <si>
    <t>hala s klimaboxy</t>
  </si>
  <si>
    <t>spojovačka</t>
  </si>
  <si>
    <t>001</t>
  </si>
  <si>
    <t>kancelář</t>
  </si>
  <si>
    <t>003</t>
  </si>
  <si>
    <t>005</t>
  </si>
  <si>
    <t>HB</t>
  </si>
  <si>
    <t>chodby</t>
  </si>
  <si>
    <t>chodby před ORL</t>
  </si>
  <si>
    <t>hala</t>
  </si>
  <si>
    <t>schodiště s podestami hlavní vchod</t>
  </si>
  <si>
    <t>osobní výtah 2x</t>
  </si>
  <si>
    <t xml:space="preserve"> </t>
  </si>
  <si>
    <t>36</t>
  </si>
  <si>
    <t>WC pro invalidy</t>
  </si>
  <si>
    <t>WC M - východ</t>
  </si>
  <si>
    <t>WC Ž - východ</t>
  </si>
  <si>
    <t>WC M - střed</t>
  </si>
  <si>
    <t>WC Ž - střed</t>
  </si>
  <si>
    <t>WC M - západ</t>
  </si>
  <si>
    <t>WC Ž - západ</t>
  </si>
  <si>
    <t>knihovna</t>
  </si>
  <si>
    <t>41</t>
  </si>
  <si>
    <t>podatelna</t>
  </si>
  <si>
    <t>48</t>
  </si>
  <si>
    <t>tel. ústředna</t>
  </si>
  <si>
    <t>16</t>
  </si>
  <si>
    <t>7</t>
  </si>
  <si>
    <t>8</t>
  </si>
  <si>
    <t>9</t>
  </si>
  <si>
    <t>10</t>
  </si>
  <si>
    <t>19a</t>
  </si>
  <si>
    <t>19d</t>
  </si>
  <si>
    <t>19e</t>
  </si>
  <si>
    <t>19f</t>
  </si>
  <si>
    <t>19c</t>
  </si>
  <si>
    <t>19b</t>
  </si>
  <si>
    <t>17a</t>
  </si>
  <si>
    <t>11a</t>
  </si>
  <si>
    <t>105</t>
  </si>
  <si>
    <t>103</t>
  </si>
  <si>
    <t>zasedací místnost</t>
  </si>
  <si>
    <t>142</t>
  </si>
  <si>
    <t>143</t>
  </si>
  <si>
    <t>sekr. ředitele</t>
  </si>
  <si>
    <t>144</t>
  </si>
  <si>
    <t>ředitelna</t>
  </si>
  <si>
    <t>,</t>
  </si>
  <si>
    <t>104</t>
  </si>
  <si>
    <t>131a</t>
  </si>
  <si>
    <t>131b</t>
  </si>
  <si>
    <t>131c</t>
  </si>
  <si>
    <t>116</t>
  </si>
  <si>
    <t>116a</t>
  </si>
  <si>
    <t>117a</t>
  </si>
  <si>
    <t>117b</t>
  </si>
  <si>
    <t>131d</t>
  </si>
  <si>
    <t>109</t>
  </si>
  <si>
    <t>109a</t>
  </si>
  <si>
    <t>112</t>
  </si>
  <si>
    <t>112a</t>
  </si>
  <si>
    <t>112b</t>
  </si>
  <si>
    <t>115</t>
  </si>
  <si>
    <t>152</t>
  </si>
  <si>
    <t>2. patro</t>
  </si>
  <si>
    <t>3. patro</t>
  </si>
  <si>
    <t>WC M + Ž</t>
  </si>
  <si>
    <t>303</t>
  </si>
  <si>
    <t>Ubytovna</t>
  </si>
  <si>
    <t>WC 4x</t>
  </si>
  <si>
    <t>umývárna</t>
  </si>
  <si>
    <t>chodba WC</t>
  </si>
  <si>
    <t>suterén</t>
  </si>
  <si>
    <t>chodba (myší díra)</t>
  </si>
  <si>
    <t>schodiště do přízemí</t>
  </si>
  <si>
    <t>chodba před hl. skl.</t>
  </si>
  <si>
    <t>schodiště před hl.skl.</t>
  </si>
  <si>
    <t>schodiště u zad. vchodu</t>
  </si>
  <si>
    <t>chodba u zad. vchodu</t>
  </si>
  <si>
    <t>insektárium</t>
  </si>
  <si>
    <t>90,90b,90c</t>
  </si>
  <si>
    <t>chodba,kóje</t>
  </si>
  <si>
    <t>Fytotron</t>
  </si>
  <si>
    <t>schodiště nahoru</t>
  </si>
  <si>
    <t>schodiště dolů</t>
  </si>
  <si>
    <t>004b</t>
  </si>
  <si>
    <t>007</t>
  </si>
  <si>
    <t>008</t>
  </si>
  <si>
    <t>009</t>
  </si>
  <si>
    <t>šatna, sprcha ženy</t>
  </si>
  <si>
    <t>šatna, sprcha muži</t>
  </si>
  <si>
    <t>WC muži</t>
  </si>
  <si>
    <t>WC ženy</t>
  </si>
  <si>
    <t>113</t>
  </si>
  <si>
    <t>113c</t>
  </si>
  <si>
    <t>106</t>
  </si>
  <si>
    <t>sklad</t>
  </si>
  <si>
    <t>chodba před WC</t>
  </si>
  <si>
    <t>1. suterén</t>
  </si>
  <si>
    <t xml:space="preserve">chodba </t>
  </si>
  <si>
    <t>2. suterén</t>
  </si>
  <si>
    <t>skleník</t>
  </si>
  <si>
    <t>3x chodba</t>
  </si>
  <si>
    <t>přípravna 1</t>
  </si>
  <si>
    <t>přípravna 2</t>
  </si>
  <si>
    <t>přípravna 3</t>
  </si>
  <si>
    <t>šatna ženy</t>
  </si>
  <si>
    <t>šatna muži</t>
  </si>
  <si>
    <t>Pavilon zvířat</t>
  </si>
  <si>
    <t>114</t>
  </si>
  <si>
    <t xml:space="preserve">Dílny </t>
  </si>
  <si>
    <t>šatna, sprcha</t>
  </si>
  <si>
    <t>Pavilon výživy</t>
  </si>
  <si>
    <t>6a</t>
  </si>
  <si>
    <t>Genová banka</t>
  </si>
  <si>
    <t>3c</t>
  </si>
  <si>
    <t>3b</t>
  </si>
  <si>
    <t>3a</t>
  </si>
  <si>
    <t>10a</t>
  </si>
  <si>
    <t>10b</t>
  </si>
  <si>
    <t>10c</t>
  </si>
  <si>
    <t>11b</t>
  </si>
  <si>
    <t>11c</t>
  </si>
  <si>
    <t>11d</t>
  </si>
  <si>
    <t>zasedací míst.</t>
  </si>
  <si>
    <t>chodba východ</t>
  </si>
  <si>
    <t>22a</t>
  </si>
  <si>
    <t>22b</t>
  </si>
  <si>
    <t>23a</t>
  </si>
  <si>
    <t>předsíň</t>
  </si>
  <si>
    <t>23d</t>
  </si>
  <si>
    <t>Hrad</t>
  </si>
  <si>
    <t>Starý skleník</t>
  </si>
  <si>
    <t>kód</t>
  </si>
  <si>
    <t>název</t>
  </si>
  <si>
    <t>m.j.</t>
  </si>
  <si>
    <t>spotřeba</t>
  </si>
  <si>
    <t>Vrátnice</t>
  </si>
  <si>
    <t xml:space="preserve">  + 1x měsíčně mytí prosklených ploch</t>
  </si>
  <si>
    <t>Celkem za provádění úklidu za měsíc bez DPH</t>
  </si>
  <si>
    <t>DPH 20 %</t>
  </si>
  <si>
    <t>Celkem za provádění úklidu za měsíc s DPH</t>
  </si>
  <si>
    <t>Celkem za provádění úklidu za 3 roky bez DPH</t>
  </si>
  <si>
    <t>Celkem za provádění úklidu za 3 roky s DPH</t>
  </si>
  <si>
    <t>popis činnosti dle ZD</t>
  </si>
  <si>
    <t>Aula</t>
  </si>
  <si>
    <t xml:space="preserve">  na objednávku dle potřeby předložit cenu za 1 úklid</t>
  </si>
  <si>
    <t>1 úklid</t>
  </si>
  <si>
    <t>V ceně úklidu je i dodávka a doplnění hygienického materiálu</t>
  </si>
  <si>
    <t>141437</t>
  </si>
  <si>
    <t>Papírové ručníky ZZ zelené, 5000ks</t>
  </si>
  <si>
    <t>kart</t>
  </si>
  <si>
    <t>118030</t>
  </si>
  <si>
    <t>tek.mýdlo 5l</t>
  </si>
  <si>
    <t>ks</t>
  </si>
  <si>
    <t>185010</t>
  </si>
  <si>
    <t>Toaletní papír 190mm</t>
  </si>
  <si>
    <t>183534</t>
  </si>
  <si>
    <t>Toaletní papír-bílá  2vrst.200útrž. 64ksv bal.</t>
  </si>
  <si>
    <t>bal.</t>
  </si>
  <si>
    <t>V ceně plnění předmětné zakázky skutečný odběr- uvedená spotřeba je pouze orientační</t>
  </si>
  <si>
    <t xml:space="preserve">Celkem za dodávku a doplňování hygienického materiálu za měsíc bez DPH </t>
  </si>
  <si>
    <t>Celkem  za dodávku a doplňování hygienického materiálu za měsíc s DPH</t>
  </si>
  <si>
    <t xml:space="preserve">Celkem za dodávku a doplňování hygienického materiálu za 3 roky bez DPH </t>
  </si>
  <si>
    <t>Celkem  za dodávku a doplňování hygienického materiálu za 3 roky s DPH</t>
  </si>
  <si>
    <t xml:space="preserve">Celkem za úklid, dodávku a doplňování hygienického materiálu za měsíc bez DPH </t>
  </si>
  <si>
    <t>Celkem  za úklid, dodávku a doplňování hygienického materiálu za měsíc s DPH</t>
  </si>
  <si>
    <t xml:space="preserve">Celkem za úklid, dodávku a doplňování hygienického materiálu za 3 roky bez DPH </t>
  </si>
  <si>
    <t>Celkem úklid, za dodávku a doplňování hygienického materiálu za 3 roky s DPH</t>
  </si>
  <si>
    <t>022</t>
  </si>
  <si>
    <t>15</t>
  </si>
  <si>
    <t>140 a,b</t>
  </si>
  <si>
    <t>238</t>
  </si>
  <si>
    <t>238a</t>
  </si>
  <si>
    <t>238b</t>
  </si>
  <si>
    <t>chodbička</t>
  </si>
  <si>
    <t>214</t>
  </si>
  <si>
    <t>004a</t>
  </si>
  <si>
    <t>Celkem</t>
  </si>
  <si>
    <t xml:space="preserve">  na objednávku dle potřeby</t>
  </si>
  <si>
    <t>24</t>
  </si>
  <si>
    <t>technická místnost</t>
  </si>
  <si>
    <t>Celkem plocha:</t>
  </si>
  <si>
    <t>Příloha č. 1</t>
  </si>
  <si>
    <t>Seznam prostor vč. jejich výměr pro pravidelný úklid s termíny a četností úklidu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</si>
</sst>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[$Kč-405];[Red]\-#,##0.00\ [$Kč-405]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/>
    </xf>
    <xf numFmtId="49" fontId="0" fillId="0" borderId="0" xfId="0" applyNumberFormat="1" applyAlignment="1">
      <alignment horizontal="lef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justify" indent="1"/>
    </xf>
    <xf numFmtId="165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indent="1"/>
    </xf>
    <xf numFmtId="0" fontId="20" fillId="0" borderId="10" xfId="0" applyFont="1" applyBorder="1" applyAlignment="1">
      <alignment/>
    </xf>
    <xf numFmtId="0" fontId="0" fillId="0" borderId="0" xfId="0" applyAlignment="1">
      <alignment horizontal="justify"/>
    </xf>
    <xf numFmtId="0" fontId="19" fillId="0" borderId="11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9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49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/>
    </xf>
    <xf numFmtId="49" fontId="0" fillId="0" borderId="0" xfId="0" applyNumberFormat="1" applyFill="1" applyAlignment="1">
      <alignment horizontal="left" indent="1"/>
    </xf>
    <xf numFmtId="49" fontId="0" fillId="0" borderId="10" xfId="0" applyNumberFormat="1" applyFont="1" applyFill="1" applyBorder="1" applyAlignment="1">
      <alignment horizontal="left" indent="1"/>
    </xf>
    <xf numFmtId="0" fontId="19" fillId="0" borderId="13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19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5" xfId="0" applyNumberFormat="1" applyFill="1" applyBorder="1" applyAlignment="1">
      <alignment horizontal="left" indent="1"/>
    </xf>
    <xf numFmtId="0" fontId="0" fillId="0" borderId="16" xfId="0" applyFill="1" applyBorder="1" applyAlignment="1">
      <alignment/>
    </xf>
    <xf numFmtId="49" fontId="0" fillId="0" borderId="17" xfId="0" applyNumberFormat="1" applyFill="1" applyBorder="1" applyAlignment="1">
      <alignment horizontal="left" indent="1"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indent="1"/>
    </xf>
    <xf numFmtId="0" fontId="0" fillId="0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 indent="1"/>
    </xf>
    <xf numFmtId="165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19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49" fontId="20" fillId="0" borderId="22" xfId="0" applyNumberFormat="1" applyFont="1" applyFill="1" applyBorder="1" applyAlignment="1">
      <alignment horizontal="left" indent="1"/>
    </xf>
    <xf numFmtId="0" fontId="20" fillId="0" borderId="23" xfId="0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indent="1"/>
    </xf>
    <xf numFmtId="0" fontId="20" fillId="0" borderId="10" xfId="0" applyFont="1" applyFill="1" applyBorder="1" applyAlignment="1">
      <alignment horizontal="justify"/>
    </xf>
    <xf numFmtId="0" fontId="0" fillId="0" borderId="22" xfId="0" applyFont="1" applyFill="1" applyBorder="1" applyAlignment="1">
      <alignment/>
    </xf>
    <xf numFmtId="49" fontId="0" fillId="0" borderId="22" xfId="0" applyNumberFormat="1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0" fillId="0" borderId="23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20" fillId="0" borderId="10" xfId="0" applyNumberFormat="1" applyFont="1" applyFill="1" applyBorder="1" applyAlignment="1">
      <alignment horizontal="left" indent="1"/>
    </xf>
    <xf numFmtId="2" fontId="20" fillId="0" borderId="10" xfId="0" applyNumberFormat="1" applyFont="1" applyFill="1" applyBorder="1" applyAlignment="1">
      <alignment horizontal="left" indent="1"/>
    </xf>
    <xf numFmtId="0" fontId="19" fillId="0" borderId="24" xfId="0" applyFont="1" applyBorder="1" applyAlignment="1">
      <alignment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left" indent="1"/>
    </xf>
    <xf numFmtId="165" fontId="0" fillId="0" borderId="24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21" fillId="0" borderId="1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justify"/>
    </xf>
    <xf numFmtId="166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166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0" xfId="0" applyFont="1" applyFill="1" applyBorder="1" applyAlignment="1">
      <alignment horizontal="justify" indent="1"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justify"/>
    </xf>
    <xf numFmtId="0" fontId="21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7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2.140625" style="0" customWidth="1"/>
    <col min="3" max="3" width="14.421875" style="2" customWidth="1"/>
    <col min="4" max="4" width="18.7109375" style="0" customWidth="1"/>
    <col min="5" max="5" width="12.140625" style="0" customWidth="1"/>
    <col min="6" max="6" width="0" style="0" hidden="1" customWidth="1"/>
    <col min="7" max="7" width="13.7109375" style="5" customWidth="1"/>
    <col min="8" max="8" width="0" style="5" hidden="1" customWidth="1"/>
  </cols>
  <sheetData>
    <row r="1" ht="12.75">
      <c r="A1" t="s">
        <v>249</v>
      </c>
    </row>
    <row r="3" spans="1:8" ht="12.75">
      <c r="A3" s="1" t="s">
        <v>250</v>
      </c>
      <c r="H3" s="5" t="s">
        <v>1</v>
      </c>
    </row>
    <row r="5" spans="1:9" ht="51">
      <c r="A5" s="7" t="s">
        <v>2</v>
      </c>
      <c r="B5" s="8" t="s">
        <v>3</v>
      </c>
      <c r="C5" s="8" t="s">
        <v>4</v>
      </c>
      <c r="D5" s="8" t="s">
        <v>5</v>
      </c>
      <c r="E5" s="9" t="s">
        <v>0</v>
      </c>
      <c r="F5" s="10"/>
      <c r="G5" s="11" t="s">
        <v>6</v>
      </c>
      <c r="H5" s="8" t="s">
        <v>6</v>
      </c>
      <c r="I5" s="12"/>
    </row>
    <row r="6" spans="1:8" ht="12.75">
      <c r="A6" s="13" t="s">
        <v>7</v>
      </c>
      <c r="B6" s="14"/>
      <c r="C6" s="15"/>
      <c r="D6" s="14" t="s">
        <v>8</v>
      </c>
      <c r="E6" s="94">
        <v>30.5</v>
      </c>
      <c r="F6" s="16"/>
      <c r="G6" s="3" t="s">
        <v>9</v>
      </c>
      <c r="H6" s="3" t="s">
        <v>9</v>
      </c>
    </row>
    <row r="7" spans="1:8" ht="12.75">
      <c r="A7" s="17"/>
      <c r="B7" s="14"/>
      <c r="C7" s="15"/>
      <c r="D7" s="14" t="s">
        <v>10</v>
      </c>
      <c r="E7" s="94">
        <v>30.5</v>
      </c>
      <c r="F7" s="16"/>
      <c r="G7" s="3" t="s">
        <v>9</v>
      </c>
      <c r="H7" s="3" t="s">
        <v>9</v>
      </c>
    </row>
    <row r="8" spans="1:8" ht="12.75">
      <c r="A8" s="17"/>
      <c r="B8" s="14" t="s">
        <v>11</v>
      </c>
      <c r="C8" s="15" t="s">
        <v>12</v>
      </c>
      <c r="D8" s="14" t="s">
        <v>13</v>
      </c>
      <c r="E8" s="94">
        <v>35.9</v>
      </c>
      <c r="F8" s="16"/>
      <c r="G8" s="3" t="s">
        <v>9</v>
      </c>
      <c r="H8" s="3" t="s">
        <v>9</v>
      </c>
    </row>
    <row r="9" spans="1:8" ht="12.75">
      <c r="A9" s="17"/>
      <c r="B9" s="14"/>
      <c r="C9" s="15" t="s">
        <v>14</v>
      </c>
      <c r="D9" s="14" t="s">
        <v>15</v>
      </c>
      <c r="E9" s="94">
        <v>6.5</v>
      </c>
      <c r="F9" s="16"/>
      <c r="G9" s="3" t="s">
        <v>9</v>
      </c>
      <c r="H9" s="3" t="s">
        <v>9</v>
      </c>
    </row>
    <row r="10" spans="1:8" ht="12.75">
      <c r="A10" s="17"/>
      <c r="B10" s="14"/>
      <c r="C10" s="15" t="s">
        <v>16</v>
      </c>
      <c r="D10" s="14" t="s">
        <v>17</v>
      </c>
      <c r="E10" s="94">
        <v>2.9</v>
      </c>
      <c r="F10" s="16"/>
      <c r="G10" s="3" t="s">
        <v>9</v>
      </c>
      <c r="H10" s="3" t="s">
        <v>9</v>
      </c>
    </row>
    <row r="11" spans="1:8" ht="12.75">
      <c r="A11" s="17"/>
      <c r="B11" s="14"/>
      <c r="C11" s="15" t="s">
        <v>18</v>
      </c>
      <c r="D11" s="14" t="s">
        <v>13</v>
      </c>
      <c r="E11" s="94">
        <v>36.9</v>
      </c>
      <c r="F11" s="16"/>
      <c r="G11" s="3" t="s">
        <v>9</v>
      </c>
      <c r="H11" s="3" t="s">
        <v>9</v>
      </c>
    </row>
    <row r="12" spans="1:8" ht="12.75">
      <c r="A12" s="17"/>
      <c r="B12" s="14"/>
      <c r="C12" s="15" t="s">
        <v>19</v>
      </c>
      <c r="D12" s="14" t="s">
        <v>15</v>
      </c>
      <c r="E12" s="94">
        <v>8.6</v>
      </c>
      <c r="F12" s="16"/>
      <c r="G12" s="3" t="s">
        <v>9</v>
      </c>
      <c r="H12" s="3" t="s">
        <v>9</v>
      </c>
    </row>
    <row r="13" spans="1:8" ht="12.75">
      <c r="A13" s="17"/>
      <c r="B13" s="14"/>
      <c r="C13" s="15" t="s">
        <v>20</v>
      </c>
      <c r="D13" s="14" t="s">
        <v>17</v>
      </c>
      <c r="E13" s="94">
        <v>2.7</v>
      </c>
      <c r="F13" s="16"/>
      <c r="G13" s="3" t="s">
        <v>9</v>
      </c>
      <c r="H13" s="3" t="s">
        <v>9</v>
      </c>
    </row>
    <row r="14" spans="1:8" ht="12.75">
      <c r="A14" s="17"/>
      <c r="B14" s="14"/>
      <c r="C14" s="15"/>
      <c r="D14" s="14" t="s">
        <v>21</v>
      </c>
      <c r="E14" s="94">
        <v>11.2</v>
      </c>
      <c r="F14" s="16"/>
      <c r="G14" s="3" t="s">
        <v>9</v>
      </c>
      <c r="H14" s="3" t="s">
        <v>9</v>
      </c>
    </row>
    <row r="15" spans="1:8" ht="12.75">
      <c r="A15" s="17"/>
      <c r="B15" s="14"/>
      <c r="C15" s="15"/>
      <c r="D15" s="14" t="s">
        <v>22</v>
      </c>
      <c r="E15" s="94">
        <v>56.1</v>
      </c>
      <c r="F15" s="16"/>
      <c r="G15" s="3" t="s">
        <v>9</v>
      </c>
      <c r="H15" s="3" t="s">
        <v>9</v>
      </c>
    </row>
    <row r="16" spans="1:8" ht="12.75">
      <c r="A16" s="17"/>
      <c r="B16" s="14"/>
      <c r="C16" s="15"/>
      <c r="D16" s="14" t="s">
        <v>23</v>
      </c>
      <c r="E16" s="94">
        <v>110.9</v>
      </c>
      <c r="F16" s="16"/>
      <c r="G16" s="3" t="s">
        <v>9</v>
      </c>
      <c r="H16" s="3" t="s">
        <v>9</v>
      </c>
    </row>
    <row r="17" spans="1:8" s="31" customFormat="1" ht="12.75">
      <c r="A17" s="32"/>
      <c r="B17" s="22"/>
      <c r="C17" s="34" t="s">
        <v>26</v>
      </c>
      <c r="D17" s="22" t="s">
        <v>24</v>
      </c>
      <c r="E17" s="89">
        <v>36.108000000000004</v>
      </c>
      <c r="F17" s="28"/>
      <c r="G17" s="18" t="s">
        <v>25</v>
      </c>
      <c r="H17" s="18" t="s">
        <v>25</v>
      </c>
    </row>
    <row r="18" spans="1:8" s="31" customFormat="1" ht="12.75">
      <c r="A18" s="32"/>
      <c r="B18" s="22"/>
      <c r="C18" s="34" t="s">
        <v>235</v>
      </c>
      <c r="D18" s="22" t="s">
        <v>24</v>
      </c>
      <c r="E18" s="89">
        <v>36.1</v>
      </c>
      <c r="F18" s="28"/>
      <c r="G18" s="18" t="s">
        <v>25</v>
      </c>
      <c r="H18" s="18"/>
    </row>
    <row r="19" spans="1:8" s="31" customFormat="1" ht="12.75">
      <c r="A19" s="32"/>
      <c r="B19" s="22"/>
      <c r="C19" s="34" t="s">
        <v>27</v>
      </c>
      <c r="D19" s="22" t="s">
        <v>24</v>
      </c>
      <c r="E19" s="89">
        <v>36.108000000000004</v>
      </c>
      <c r="F19" s="28"/>
      <c r="G19" s="18" t="s">
        <v>25</v>
      </c>
      <c r="H19" s="18" t="s">
        <v>25</v>
      </c>
    </row>
    <row r="20" spans="1:8" s="31" customFormat="1" ht="12.75">
      <c r="A20" s="32"/>
      <c r="B20" s="22"/>
      <c r="C20" s="27" t="s">
        <v>28</v>
      </c>
      <c r="D20" s="18" t="s">
        <v>29</v>
      </c>
      <c r="E20" s="89">
        <v>30.5</v>
      </c>
      <c r="F20" s="28"/>
      <c r="G20" s="18" t="s">
        <v>25</v>
      </c>
      <c r="H20" s="18" t="s">
        <v>25</v>
      </c>
    </row>
    <row r="21" spans="1:8" s="31" customFormat="1" ht="12.75">
      <c r="A21" s="29"/>
      <c r="B21" s="22"/>
      <c r="C21" s="27" t="s">
        <v>30</v>
      </c>
      <c r="D21" s="22" t="s">
        <v>31</v>
      </c>
      <c r="E21" s="89">
        <v>38</v>
      </c>
      <c r="F21" s="20"/>
      <c r="G21" s="18" t="s">
        <v>32</v>
      </c>
      <c r="H21" s="18" t="s">
        <v>32</v>
      </c>
    </row>
    <row r="22" spans="1:8" s="31" customFormat="1" ht="12.75">
      <c r="A22" s="32"/>
      <c r="B22" s="22"/>
      <c r="C22" s="27" t="s">
        <v>33</v>
      </c>
      <c r="D22" s="22" t="s">
        <v>34</v>
      </c>
      <c r="E22" s="89">
        <v>38.7</v>
      </c>
      <c r="F22" s="20"/>
      <c r="G22" s="18" t="s">
        <v>32</v>
      </c>
      <c r="H22" s="18" t="s">
        <v>32</v>
      </c>
    </row>
    <row r="23" spans="1:8" s="31" customFormat="1" ht="12.75">
      <c r="A23" s="32"/>
      <c r="B23" s="22"/>
      <c r="C23" s="27">
        <v>12</v>
      </c>
      <c r="D23" s="18" t="s">
        <v>35</v>
      </c>
      <c r="E23" s="89">
        <v>31.6</v>
      </c>
      <c r="F23" s="28"/>
      <c r="G23" s="18" t="s">
        <v>25</v>
      </c>
      <c r="H23" s="18" t="s">
        <v>25</v>
      </c>
    </row>
    <row r="24" spans="1:8" s="31" customFormat="1" ht="12.75">
      <c r="A24" s="32"/>
      <c r="B24" s="22" t="s">
        <v>36</v>
      </c>
      <c r="C24" s="27" t="s">
        <v>37</v>
      </c>
      <c r="D24" s="22" t="s">
        <v>17</v>
      </c>
      <c r="E24" s="89">
        <v>4.3</v>
      </c>
      <c r="F24" s="28"/>
      <c r="G24" s="18" t="s">
        <v>9</v>
      </c>
      <c r="H24" s="18" t="s">
        <v>9</v>
      </c>
    </row>
    <row r="25" spans="1:8" s="31" customFormat="1" ht="12.75">
      <c r="A25" s="32"/>
      <c r="B25" s="22"/>
      <c r="C25" s="27" t="s">
        <v>38</v>
      </c>
      <c r="D25" s="22" t="s">
        <v>17</v>
      </c>
      <c r="E25" s="89">
        <v>4.3</v>
      </c>
      <c r="F25" s="28"/>
      <c r="G25" s="18" t="s">
        <v>9</v>
      </c>
      <c r="H25" s="18" t="s">
        <v>9</v>
      </c>
    </row>
    <row r="26" spans="1:8" s="31" customFormat="1" ht="12.75">
      <c r="A26" s="32"/>
      <c r="B26" s="22"/>
      <c r="C26" s="27" t="s">
        <v>39</v>
      </c>
      <c r="D26" s="22" t="s">
        <v>17</v>
      </c>
      <c r="E26" s="89">
        <v>12</v>
      </c>
      <c r="F26" s="28"/>
      <c r="G26" s="18" t="s">
        <v>9</v>
      </c>
      <c r="H26" s="18" t="s">
        <v>9</v>
      </c>
    </row>
    <row r="27" spans="1:8" s="31" customFormat="1" ht="12.75">
      <c r="A27" s="32"/>
      <c r="B27" s="22"/>
      <c r="C27" s="27" t="s">
        <v>40</v>
      </c>
      <c r="D27" s="22" t="s">
        <v>17</v>
      </c>
      <c r="E27" s="89">
        <v>12</v>
      </c>
      <c r="F27" s="28"/>
      <c r="G27" s="18" t="s">
        <v>9</v>
      </c>
      <c r="H27" s="18" t="s">
        <v>9</v>
      </c>
    </row>
    <row r="28" spans="1:8" s="31" customFormat="1" ht="12.75">
      <c r="A28" s="32"/>
      <c r="B28" s="22"/>
      <c r="C28" s="27"/>
      <c r="D28" s="18" t="s">
        <v>41</v>
      </c>
      <c r="E28" s="89">
        <v>208.2</v>
      </c>
      <c r="F28" s="28"/>
      <c r="G28" s="18" t="s">
        <v>9</v>
      </c>
      <c r="H28" s="18" t="s">
        <v>9</v>
      </c>
    </row>
    <row r="29" spans="1:8" s="31" customFormat="1" ht="12.75">
      <c r="A29" s="32"/>
      <c r="B29" s="22"/>
      <c r="C29" s="27" t="s">
        <v>42</v>
      </c>
      <c r="D29" s="18" t="s">
        <v>31</v>
      </c>
      <c r="E29" s="89">
        <v>72.5</v>
      </c>
      <c r="F29" s="28"/>
      <c r="G29" s="18" t="s">
        <v>25</v>
      </c>
      <c r="H29" s="18" t="s">
        <v>25</v>
      </c>
    </row>
    <row r="30" spans="1:8" s="31" customFormat="1" ht="12.75">
      <c r="A30" s="32"/>
      <c r="B30" s="22"/>
      <c r="C30" s="27" t="s">
        <v>43</v>
      </c>
      <c r="D30" s="18" t="s">
        <v>31</v>
      </c>
      <c r="E30" s="89">
        <v>29</v>
      </c>
      <c r="F30" s="28"/>
      <c r="G30" s="18" t="s">
        <v>25</v>
      </c>
      <c r="H30" s="18" t="s">
        <v>25</v>
      </c>
    </row>
    <row r="31" spans="1:8" s="31" customFormat="1" ht="12.75">
      <c r="A31" s="32"/>
      <c r="B31" s="22"/>
      <c r="C31" s="27">
        <v>111</v>
      </c>
      <c r="D31" s="18" t="s">
        <v>31</v>
      </c>
      <c r="E31" s="89">
        <v>36.4</v>
      </c>
      <c r="F31" s="28"/>
      <c r="G31" s="18" t="s">
        <v>25</v>
      </c>
      <c r="H31" s="18" t="s">
        <v>25</v>
      </c>
    </row>
    <row r="32" spans="1:8" s="31" customFormat="1" ht="12.75">
      <c r="A32" s="32"/>
      <c r="B32" s="22"/>
      <c r="C32" s="27">
        <v>116</v>
      </c>
      <c r="D32" s="18" t="s">
        <v>44</v>
      </c>
      <c r="E32" s="89">
        <v>3.4</v>
      </c>
      <c r="F32" s="28"/>
      <c r="G32" s="18" t="s">
        <v>25</v>
      </c>
      <c r="H32" s="18" t="s">
        <v>25</v>
      </c>
    </row>
    <row r="33" spans="1:8" s="31" customFormat="1" ht="12.75">
      <c r="A33" s="32"/>
      <c r="B33" s="22"/>
      <c r="C33" s="27" t="s">
        <v>45</v>
      </c>
      <c r="D33" s="18" t="s">
        <v>31</v>
      </c>
      <c r="E33" s="89">
        <v>15.3</v>
      </c>
      <c r="F33" s="28"/>
      <c r="G33" s="18" t="s">
        <v>25</v>
      </c>
      <c r="H33" s="18" t="s">
        <v>25</v>
      </c>
    </row>
    <row r="34" spans="1:8" s="31" customFormat="1" ht="12.75">
      <c r="A34" s="32"/>
      <c r="B34" s="22"/>
      <c r="C34" s="27" t="s">
        <v>46</v>
      </c>
      <c r="D34" s="18" t="s">
        <v>31</v>
      </c>
      <c r="E34" s="89">
        <v>17.3</v>
      </c>
      <c r="F34" s="28"/>
      <c r="G34" s="18" t="s">
        <v>25</v>
      </c>
      <c r="H34" s="18" t="s">
        <v>25</v>
      </c>
    </row>
    <row r="35" spans="1:8" s="31" customFormat="1" ht="12.75">
      <c r="A35" s="32"/>
      <c r="B35" s="22"/>
      <c r="C35" s="27" t="s">
        <v>47</v>
      </c>
      <c r="D35" s="18" t="s">
        <v>48</v>
      </c>
      <c r="E35" s="89">
        <v>35.2</v>
      </c>
      <c r="F35" s="28"/>
      <c r="G35" s="18" t="s">
        <v>25</v>
      </c>
      <c r="H35" s="18" t="s">
        <v>25</v>
      </c>
    </row>
    <row r="36" spans="1:8" s="31" customFormat="1" ht="12.75">
      <c r="A36" s="32"/>
      <c r="B36" s="22"/>
      <c r="C36" s="27">
        <v>129</v>
      </c>
      <c r="D36" s="22" t="s">
        <v>24</v>
      </c>
      <c r="E36" s="89">
        <v>57.5</v>
      </c>
      <c r="F36" s="28"/>
      <c r="G36" s="18" t="s">
        <v>25</v>
      </c>
      <c r="H36" s="18" t="s">
        <v>25</v>
      </c>
    </row>
    <row r="37" spans="1:8" s="31" customFormat="1" ht="12.75">
      <c r="A37" s="32"/>
      <c r="B37" s="22"/>
      <c r="C37" s="27">
        <v>130</v>
      </c>
      <c r="D37" s="18" t="s">
        <v>31</v>
      </c>
      <c r="E37" s="89">
        <v>33.3</v>
      </c>
      <c r="F37" s="28"/>
      <c r="G37" s="18" t="s">
        <v>25</v>
      </c>
      <c r="H37" s="18" t="s">
        <v>25</v>
      </c>
    </row>
    <row r="38" spans="1:8" s="31" customFormat="1" ht="12.75">
      <c r="A38" s="32"/>
      <c r="B38" s="22"/>
      <c r="C38" s="27">
        <v>131</v>
      </c>
      <c r="D38" s="18" t="s">
        <v>48</v>
      </c>
      <c r="E38" s="89">
        <v>37.1</v>
      </c>
      <c r="F38" s="28"/>
      <c r="G38" s="18" t="s">
        <v>25</v>
      </c>
      <c r="H38" s="18" t="s">
        <v>25</v>
      </c>
    </row>
    <row r="39" spans="1:8" s="31" customFormat="1" ht="12.75">
      <c r="A39" s="32"/>
      <c r="B39" s="22"/>
      <c r="C39" s="27">
        <v>132</v>
      </c>
      <c r="D39" s="18" t="s">
        <v>48</v>
      </c>
      <c r="E39" s="89">
        <v>34.3</v>
      </c>
      <c r="F39" s="28"/>
      <c r="G39" s="18" t="s">
        <v>25</v>
      </c>
      <c r="H39" s="18" t="s">
        <v>25</v>
      </c>
    </row>
    <row r="40" spans="1:8" s="31" customFormat="1" ht="12.75">
      <c r="A40" s="32"/>
      <c r="B40" s="22"/>
      <c r="C40" s="27">
        <v>136</v>
      </c>
      <c r="D40" s="18" t="s">
        <v>48</v>
      </c>
      <c r="E40" s="89">
        <v>17.7</v>
      </c>
      <c r="F40" s="28"/>
      <c r="G40" s="18" t="s">
        <v>25</v>
      </c>
      <c r="H40" s="18" t="s">
        <v>25</v>
      </c>
    </row>
    <row r="41" spans="1:8" s="31" customFormat="1" ht="12.75">
      <c r="A41" s="32"/>
      <c r="B41" s="22"/>
      <c r="C41" s="27" t="s">
        <v>49</v>
      </c>
      <c r="D41" s="18" t="s">
        <v>48</v>
      </c>
      <c r="E41" s="89">
        <v>35.8</v>
      </c>
      <c r="F41" s="28"/>
      <c r="G41" s="18" t="s">
        <v>25</v>
      </c>
      <c r="H41" s="18" t="s">
        <v>25</v>
      </c>
    </row>
    <row r="42" spans="1:8" s="31" customFormat="1" ht="12.75">
      <c r="A42" s="32"/>
      <c r="B42" s="22"/>
      <c r="C42" s="27" t="s">
        <v>50</v>
      </c>
      <c r="D42" s="18" t="s">
        <v>48</v>
      </c>
      <c r="E42" s="89">
        <v>37.5</v>
      </c>
      <c r="F42" s="28"/>
      <c r="G42" s="18" t="s">
        <v>25</v>
      </c>
      <c r="H42" s="18" t="s">
        <v>25</v>
      </c>
    </row>
    <row r="43" spans="1:8" s="31" customFormat="1" ht="12.75">
      <c r="A43" s="32"/>
      <c r="B43" s="22" t="s">
        <v>51</v>
      </c>
      <c r="C43" s="27" t="s">
        <v>52</v>
      </c>
      <c r="D43" s="18" t="s">
        <v>17</v>
      </c>
      <c r="E43" s="89">
        <v>16.5</v>
      </c>
      <c r="F43" s="28"/>
      <c r="G43" s="18" t="s">
        <v>9</v>
      </c>
      <c r="H43" s="18" t="s">
        <v>9</v>
      </c>
    </row>
    <row r="44" spans="1:8" s="31" customFormat="1" ht="12.75">
      <c r="A44" s="32"/>
      <c r="B44" s="22"/>
      <c r="C44" s="27" t="s">
        <v>53</v>
      </c>
      <c r="D44" s="18" t="s">
        <v>17</v>
      </c>
      <c r="E44" s="89">
        <v>16.5</v>
      </c>
      <c r="F44" s="28"/>
      <c r="G44" s="18" t="s">
        <v>9</v>
      </c>
      <c r="H44" s="18" t="s">
        <v>9</v>
      </c>
    </row>
    <row r="45" spans="1:8" s="31" customFormat="1" ht="12.75">
      <c r="A45" s="32"/>
      <c r="B45" s="22"/>
      <c r="C45" s="27" t="s">
        <v>54</v>
      </c>
      <c r="D45" s="18" t="s">
        <v>17</v>
      </c>
      <c r="E45" s="89">
        <v>12</v>
      </c>
      <c r="F45" s="28"/>
      <c r="G45" s="18" t="s">
        <v>9</v>
      </c>
      <c r="H45" s="18" t="s">
        <v>9</v>
      </c>
    </row>
    <row r="46" spans="1:8" s="31" customFormat="1" ht="12.75">
      <c r="A46" s="32"/>
      <c r="B46" s="22"/>
      <c r="C46" s="27" t="s">
        <v>55</v>
      </c>
      <c r="D46" s="18" t="s">
        <v>17</v>
      </c>
      <c r="E46" s="89">
        <v>12</v>
      </c>
      <c r="F46" s="28"/>
      <c r="G46" s="18" t="s">
        <v>9</v>
      </c>
      <c r="H46" s="18" t="s">
        <v>9</v>
      </c>
    </row>
    <row r="47" spans="1:8" s="31" customFormat="1" ht="12.75">
      <c r="A47" s="32"/>
      <c r="B47" s="22"/>
      <c r="C47" s="27"/>
      <c r="D47" s="18" t="s">
        <v>41</v>
      </c>
      <c r="E47" s="89">
        <v>156</v>
      </c>
      <c r="F47" s="28"/>
      <c r="G47" s="18" t="s">
        <v>9</v>
      </c>
      <c r="H47" s="18" t="s">
        <v>9</v>
      </c>
    </row>
    <row r="48" spans="1:8" s="31" customFormat="1" ht="12.75">
      <c r="A48" s="29"/>
      <c r="B48" s="22"/>
      <c r="C48" s="27" t="s">
        <v>56</v>
      </c>
      <c r="D48" s="18" t="s">
        <v>57</v>
      </c>
      <c r="E48" s="89">
        <v>74</v>
      </c>
      <c r="F48" s="28"/>
      <c r="G48" s="18" t="s">
        <v>25</v>
      </c>
      <c r="H48" s="18" t="s">
        <v>25</v>
      </c>
    </row>
    <row r="49" spans="1:8" s="31" customFormat="1" ht="12.75">
      <c r="A49" s="32"/>
      <c r="B49" s="22"/>
      <c r="C49" s="27">
        <v>209</v>
      </c>
      <c r="D49" s="18" t="s">
        <v>48</v>
      </c>
      <c r="E49" s="89">
        <v>36.6</v>
      </c>
      <c r="F49" s="28"/>
      <c r="G49" s="18" t="s">
        <v>25</v>
      </c>
      <c r="H49" s="18" t="s">
        <v>25</v>
      </c>
    </row>
    <row r="50" spans="1:8" s="31" customFormat="1" ht="12.75">
      <c r="A50" s="32"/>
      <c r="B50" s="22"/>
      <c r="C50" s="27">
        <v>210</v>
      </c>
      <c r="D50" s="18" t="s">
        <v>48</v>
      </c>
      <c r="E50" s="89">
        <v>36.6</v>
      </c>
      <c r="F50" s="28"/>
      <c r="G50" s="18" t="s">
        <v>25</v>
      </c>
      <c r="H50" s="18" t="s">
        <v>25</v>
      </c>
    </row>
    <row r="51" spans="1:8" s="31" customFormat="1" ht="12.75">
      <c r="A51" s="32"/>
      <c r="B51" s="22"/>
      <c r="C51" s="27">
        <v>213</v>
      </c>
      <c r="D51" s="22" t="s">
        <v>58</v>
      </c>
      <c r="E51" s="89">
        <v>5.6</v>
      </c>
      <c r="F51" s="28"/>
      <c r="G51" s="18" t="s">
        <v>25</v>
      </c>
      <c r="H51" s="18" t="s">
        <v>25</v>
      </c>
    </row>
    <row r="52" spans="1:8" s="31" customFormat="1" ht="12.75">
      <c r="A52" s="32"/>
      <c r="B52" s="22"/>
      <c r="C52" s="27">
        <v>224</v>
      </c>
      <c r="D52" s="18" t="s">
        <v>48</v>
      </c>
      <c r="E52" s="89">
        <v>35.6</v>
      </c>
      <c r="F52" s="28"/>
      <c r="G52" s="18" t="s">
        <v>25</v>
      </c>
      <c r="H52" s="18" t="s">
        <v>25</v>
      </c>
    </row>
    <row r="53" spans="1:8" s="31" customFormat="1" ht="12.75">
      <c r="A53" s="32"/>
      <c r="B53" s="22"/>
      <c r="C53" s="27">
        <v>232</v>
      </c>
      <c r="D53" s="22" t="s">
        <v>29</v>
      </c>
      <c r="E53" s="89">
        <v>31.4</v>
      </c>
      <c r="F53" s="28"/>
      <c r="G53" s="18" t="s">
        <v>25</v>
      </c>
      <c r="H53" s="18" t="s">
        <v>25</v>
      </c>
    </row>
    <row r="54" spans="1:8" s="31" customFormat="1" ht="12.75">
      <c r="A54" s="32"/>
      <c r="B54" s="22"/>
      <c r="C54" s="27">
        <v>234</v>
      </c>
      <c r="D54" s="22" t="s">
        <v>29</v>
      </c>
      <c r="E54" s="89">
        <v>16.8</v>
      </c>
      <c r="F54" s="28"/>
      <c r="G54" s="18" t="s">
        <v>25</v>
      </c>
      <c r="H54" s="18" t="s">
        <v>25</v>
      </c>
    </row>
    <row r="55" spans="1:8" s="31" customFormat="1" ht="12.75">
      <c r="A55" s="32"/>
      <c r="B55" s="22"/>
      <c r="C55" s="27">
        <v>233</v>
      </c>
      <c r="D55" s="18" t="s">
        <v>31</v>
      </c>
      <c r="E55" s="89">
        <v>18.5</v>
      </c>
      <c r="F55" s="28"/>
      <c r="G55" s="18" t="s">
        <v>25</v>
      </c>
      <c r="H55" s="18" t="s">
        <v>25</v>
      </c>
    </row>
    <row r="56" spans="1:8" s="31" customFormat="1" ht="12.75">
      <c r="A56" s="32"/>
      <c r="B56" s="22"/>
      <c r="C56" s="27">
        <v>235</v>
      </c>
      <c r="D56" s="18" t="s">
        <v>31</v>
      </c>
      <c r="E56" s="89">
        <v>18</v>
      </c>
      <c r="F56" s="28"/>
      <c r="G56" s="18" t="s">
        <v>25</v>
      </c>
      <c r="H56" s="18" t="s">
        <v>25</v>
      </c>
    </row>
    <row r="57" spans="1:8" s="31" customFormat="1" ht="12.75">
      <c r="A57" s="32"/>
      <c r="B57" s="22"/>
      <c r="C57" s="27" t="s">
        <v>59</v>
      </c>
      <c r="D57" s="18" t="s">
        <v>31</v>
      </c>
      <c r="E57" s="89">
        <v>34.4</v>
      </c>
      <c r="F57" s="28"/>
      <c r="G57" s="18" t="s">
        <v>25</v>
      </c>
      <c r="H57" s="18" t="s">
        <v>25</v>
      </c>
    </row>
    <row r="58" spans="1:8" s="31" customFormat="1" ht="12.75">
      <c r="A58" s="32"/>
      <c r="B58" s="22"/>
      <c r="C58" s="27">
        <v>238</v>
      </c>
      <c r="D58" s="18" t="s">
        <v>31</v>
      </c>
      <c r="E58" s="89">
        <v>20</v>
      </c>
      <c r="F58" s="28"/>
      <c r="G58" s="18" t="s">
        <v>25</v>
      </c>
      <c r="H58" s="18" t="s">
        <v>25</v>
      </c>
    </row>
    <row r="59" spans="1:8" s="31" customFormat="1" ht="12.75">
      <c r="A59" s="32"/>
      <c r="B59" s="22"/>
      <c r="C59" s="27">
        <v>207</v>
      </c>
      <c r="D59" s="18" t="s">
        <v>31</v>
      </c>
      <c r="E59" s="89">
        <v>26.1</v>
      </c>
      <c r="F59" s="28"/>
      <c r="G59" s="18" t="s">
        <v>25</v>
      </c>
      <c r="H59" s="18" t="s">
        <v>25</v>
      </c>
    </row>
    <row r="60" spans="1:8" s="31" customFormat="1" ht="12.75">
      <c r="A60" s="32"/>
      <c r="B60" s="22"/>
      <c r="C60" s="27">
        <v>219</v>
      </c>
      <c r="D60" s="18" t="s">
        <v>31</v>
      </c>
      <c r="E60" s="89">
        <v>8.1</v>
      </c>
      <c r="F60" s="28"/>
      <c r="G60" s="18" t="s">
        <v>25</v>
      </c>
      <c r="H60" s="18" t="s">
        <v>25</v>
      </c>
    </row>
    <row r="61" spans="1:8" s="31" customFormat="1" ht="12.75">
      <c r="A61" s="32"/>
      <c r="B61" s="22"/>
      <c r="C61" s="27">
        <v>220</v>
      </c>
      <c r="D61" s="18" t="s">
        <v>31</v>
      </c>
      <c r="E61" s="89">
        <v>8.2</v>
      </c>
      <c r="F61" s="28"/>
      <c r="G61" s="18" t="s">
        <v>25</v>
      </c>
      <c r="H61" s="18" t="s">
        <v>25</v>
      </c>
    </row>
    <row r="62" spans="1:8" s="31" customFormat="1" ht="12.75">
      <c r="A62" s="32"/>
      <c r="B62" s="22"/>
      <c r="C62" s="27">
        <v>221</v>
      </c>
      <c r="D62" s="18" t="s">
        <v>31</v>
      </c>
      <c r="E62" s="89">
        <v>12</v>
      </c>
      <c r="F62" s="28"/>
      <c r="G62" s="18" t="s">
        <v>25</v>
      </c>
      <c r="H62" s="18" t="s">
        <v>25</v>
      </c>
    </row>
    <row r="63" spans="1:8" s="31" customFormat="1" ht="12.75">
      <c r="A63" s="32"/>
      <c r="B63" s="22"/>
      <c r="C63" s="27">
        <v>222</v>
      </c>
      <c r="D63" s="18" t="s">
        <v>48</v>
      </c>
      <c r="E63" s="89">
        <v>34.1</v>
      </c>
      <c r="F63" s="28"/>
      <c r="G63" s="18" t="s">
        <v>25</v>
      </c>
      <c r="H63" s="18" t="s">
        <v>25</v>
      </c>
    </row>
    <row r="64" spans="1:8" s="31" customFormat="1" ht="12.75">
      <c r="A64" s="35"/>
      <c r="B64" s="22"/>
      <c r="C64" s="83" t="s">
        <v>244</v>
      </c>
      <c r="D64" s="83"/>
      <c r="E64" s="83">
        <f>SUM(E6:E63)</f>
        <v>1911.9159999999993</v>
      </c>
      <c r="F64" s="83"/>
      <c r="G64" s="83"/>
      <c r="H64" s="83"/>
    </row>
    <row r="65" spans="1:7" s="31" customFormat="1" ht="12.75">
      <c r="A65" s="33"/>
      <c r="C65" s="33"/>
      <c r="E65" s="91"/>
      <c r="F65" s="37"/>
      <c r="G65" s="30"/>
    </row>
    <row r="66" spans="1:8" s="31" customFormat="1" ht="12.75">
      <c r="A66" s="38" t="s">
        <v>60</v>
      </c>
      <c r="B66" s="39" t="s">
        <v>61</v>
      </c>
      <c r="C66" s="40"/>
      <c r="D66" s="19" t="s">
        <v>62</v>
      </c>
      <c r="E66" s="89">
        <v>7</v>
      </c>
      <c r="F66" s="20"/>
      <c r="G66" s="18" t="s">
        <v>32</v>
      </c>
      <c r="H66" s="22" t="s">
        <v>63</v>
      </c>
    </row>
    <row r="67" spans="1:8" s="31" customFormat="1" ht="12.75">
      <c r="A67" s="32"/>
      <c r="B67" s="41"/>
      <c r="C67" s="42"/>
      <c r="D67" s="19" t="s">
        <v>64</v>
      </c>
      <c r="E67" s="89">
        <v>11.2</v>
      </c>
      <c r="F67" s="20"/>
      <c r="G67" s="18" t="s">
        <v>9</v>
      </c>
      <c r="H67" s="18" t="s">
        <v>9</v>
      </c>
    </row>
    <row r="68" spans="1:8" s="31" customFormat="1" ht="12.75">
      <c r="A68" s="32"/>
      <c r="B68" s="41"/>
      <c r="C68" s="42"/>
      <c r="D68" s="19" t="s">
        <v>65</v>
      </c>
      <c r="E68" s="89">
        <v>15.6</v>
      </c>
      <c r="F68" s="20"/>
      <c r="G68" s="18" t="s">
        <v>32</v>
      </c>
      <c r="H68" s="18" t="s">
        <v>32</v>
      </c>
    </row>
    <row r="69" spans="1:8" s="31" customFormat="1" ht="12.75">
      <c r="A69" s="32"/>
      <c r="B69" s="43"/>
      <c r="C69" s="44"/>
      <c r="D69" s="19" t="s">
        <v>66</v>
      </c>
      <c r="E69" s="89">
        <v>90</v>
      </c>
      <c r="F69" s="20"/>
      <c r="G69" s="18" t="s">
        <v>32</v>
      </c>
      <c r="H69" s="18" t="s">
        <v>32</v>
      </c>
    </row>
    <row r="70" spans="1:8" s="31" customFormat="1" ht="12.75">
      <c r="A70" s="29"/>
      <c r="B70" s="45" t="s">
        <v>67</v>
      </c>
      <c r="C70" s="27" t="s">
        <v>68</v>
      </c>
      <c r="D70" s="19" t="s">
        <v>69</v>
      </c>
      <c r="E70" s="89">
        <v>11.2</v>
      </c>
      <c r="F70" s="28"/>
      <c r="G70" s="18" t="s">
        <v>25</v>
      </c>
      <c r="H70" s="18" t="s">
        <v>25</v>
      </c>
    </row>
    <row r="71" spans="1:8" s="31" customFormat="1" ht="12.75">
      <c r="A71" s="29"/>
      <c r="B71" s="26"/>
      <c r="C71" s="27" t="s">
        <v>14</v>
      </c>
      <c r="D71" s="19" t="s">
        <v>48</v>
      </c>
      <c r="E71" s="89">
        <v>18</v>
      </c>
      <c r="F71" s="28"/>
      <c r="G71" s="18" t="s">
        <v>25</v>
      </c>
      <c r="H71" s="18" t="s">
        <v>25</v>
      </c>
    </row>
    <row r="72" spans="1:8" s="31" customFormat="1" ht="12.75">
      <c r="A72" s="29"/>
      <c r="B72" s="26"/>
      <c r="C72" s="27" t="s">
        <v>70</v>
      </c>
      <c r="D72" s="19" t="s">
        <v>48</v>
      </c>
      <c r="E72" s="89">
        <v>27.5</v>
      </c>
      <c r="F72" s="28"/>
      <c r="G72" s="18" t="s">
        <v>25</v>
      </c>
      <c r="H72" s="18" t="s">
        <v>25</v>
      </c>
    </row>
    <row r="73" spans="1:8" s="31" customFormat="1" ht="12.75">
      <c r="A73" s="29"/>
      <c r="B73" s="26"/>
      <c r="C73" s="27" t="s">
        <v>16</v>
      </c>
      <c r="D73" s="19" t="s">
        <v>48</v>
      </c>
      <c r="E73" s="89">
        <v>27.5</v>
      </c>
      <c r="F73" s="28"/>
      <c r="G73" s="18" t="s">
        <v>25</v>
      </c>
      <c r="H73" s="18" t="s">
        <v>25</v>
      </c>
    </row>
    <row r="74" spans="1:8" s="31" customFormat="1" ht="12.75">
      <c r="A74" s="29"/>
      <c r="B74" s="26"/>
      <c r="C74" s="27" t="s">
        <v>71</v>
      </c>
      <c r="D74" s="19" t="s">
        <v>48</v>
      </c>
      <c r="E74" s="89">
        <v>18</v>
      </c>
      <c r="F74" s="28"/>
      <c r="G74" s="18" t="s">
        <v>25</v>
      </c>
      <c r="H74" s="18" t="s">
        <v>25</v>
      </c>
    </row>
    <row r="75" spans="1:8" s="31" customFormat="1" ht="12.75">
      <c r="A75" s="29"/>
      <c r="B75" s="26"/>
      <c r="C75" s="27" t="s">
        <v>19</v>
      </c>
      <c r="D75" s="19" t="s">
        <v>48</v>
      </c>
      <c r="E75" s="89">
        <v>11.2</v>
      </c>
      <c r="F75" s="28"/>
      <c r="G75" s="18" t="s">
        <v>25</v>
      </c>
      <c r="H75" s="18" t="s">
        <v>25</v>
      </c>
    </row>
    <row r="76" spans="1:8" s="31" customFormat="1" ht="12.75">
      <c r="A76" s="29"/>
      <c r="B76" s="46"/>
      <c r="C76" s="27" t="s">
        <v>41</v>
      </c>
      <c r="D76" s="19" t="s">
        <v>41</v>
      </c>
      <c r="E76" s="89">
        <v>50</v>
      </c>
      <c r="F76" s="28"/>
      <c r="G76" s="18" t="s">
        <v>9</v>
      </c>
      <c r="H76" s="18" t="s">
        <v>9</v>
      </c>
    </row>
    <row r="77" spans="1:8" s="31" customFormat="1" ht="12.75">
      <c r="A77" s="47"/>
      <c r="B77" s="22"/>
      <c r="C77" s="83" t="s">
        <v>244</v>
      </c>
      <c r="D77" s="82"/>
      <c r="E77" s="83">
        <f>SUM(E66:E76)</f>
        <v>287.2</v>
      </c>
      <c r="F77" s="82"/>
      <c r="G77" s="82"/>
      <c r="H77" s="82"/>
    </row>
    <row r="78" spans="1:7" s="31" customFormat="1" ht="12.75">
      <c r="A78" s="48"/>
      <c r="C78" s="33"/>
      <c r="E78" s="91"/>
      <c r="F78" s="37"/>
      <c r="G78" s="30"/>
    </row>
    <row r="79" spans="3:7" s="31" customFormat="1" ht="12.75">
      <c r="C79" s="33"/>
      <c r="E79" s="91"/>
      <c r="F79" s="37"/>
      <c r="G79" s="30"/>
    </row>
    <row r="80" spans="1:8" s="31" customFormat="1" ht="12.75">
      <c r="A80" s="38" t="s">
        <v>72</v>
      </c>
      <c r="B80" s="45" t="s">
        <v>11</v>
      </c>
      <c r="C80" s="27"/>
      <c r="D80" s="19" t="s">
        <v>73</v>
      </c>
      <c r="E80" s="89">
        <v>395.4</v>
      </c>
      <c r="F80" s="28"/>
      <c r="G80" s="18" t="s">
        <v>9</v>
      </c>
      <c r="H80" s="18" t="s">
        <v>9</v>
      </c>
    </row>
    <row r="81" spans="1:8" s="31" customFormat="1" ht="12.75">
      <c r="A81" s="32"/>
      <c r="B81" s="26"/>
      <c r="C81" s="27"/>
      <c r="D81" s="19" t="s">
        <v>74</v>
      </c>
      <c r="E81" s="89">
        <v>45</v>
      </c>
      <c r="F81" s="28"/>
      <c r="G81" s="18" t="s">
        <v>9</v>
      </c>
      <c r="H81" s="18" t="s">
        <v>9</v>
      </c>
    </row>
    <row r="82" spans="1:8" s="31" customFormat="1" ht="12.75">
      <c r="A82" s="32"/>
      <c r="B82" s="26"/>
      <c r="C82" s="27"/>
      <c r="D82" s="19" t="s">
        <v>75</v>
      </c>
      <c r="E82" s="89">
        <v>84</v>
      </c>
      <c r="F82" s="28"/>
      <c r="G82" s="18" t="s">
        <v>9</v>
      </c>
      <c r="H82" s="18" t="s">
        <v>9</v>
      </c>
    </row>
    <row r="83" spans="1:8" s="31" customFormat="1" ht="12.75">
      <c r="A83" s="32"/>
      <c r="B83" s="26"/>
      <c r="C83" s="108" t="s">
        <v>76</v>
      </c>
      <c r="D83" s="108"/>
      <c r="E83" s="89">
        <v>144</v>
      </c>
      <c r="F83" s="28"/>
      <c r="G83" s="18" t="s">
        <v>9</v>
      </c>
      <c r="H83" s="18" t="s">
        <v>9</v>
      </c>
    </row>
    <row r="84" spans="1:8" s="31" customFormat="1" ht="12.75">
      <c r="A84" s="32"/>
      <c r="B84" s="26"/>
      <c r="C84" s="108" t="s">
        <v>76</v>
      </c>
      <c r="D84" s="108"/>
      <c r="E84" s="89">
        <v>120</v>
      </c>
      <c r="F84" s="28"/>
      <c r="G84" s="18" t="s">
        <v>9</v>
      </c>
      <c r="H84" s="18" t="s">
        <v>9</v>
      </c>
    </row>
    <row r="85" spans="1:8" s="31" customFormat="1" ht="12.75">
      <c r="A85" s="32"/>
      <c r="B85" s="26"/>
      <c r="C85" s="108" t="s">
        <v>76</v>
      </c>
      <c r="D85" s="108"/>
      <c r="E85" s="89">
        <v>78.8</v>
      </c>
      <c r="F85" s="28"/>
      <c r="G85" s="18" t="s">
        <v>9</v>
      </c>
      <c r="H85" s="18" t="s">
        <v>9</v>
      </c>
    </row>
    <row r="86" spans="1:8" s="31" customFormat="1" ht="12.75">
      <c r="A86" s="32"/>
      <c r="B86" s="26"/>
      <c r="C86" s="27"/>
      <c r="D86" s="18" t="s">
        <v>77</v>
      </c>
      <c r="E86" s="89">
        <v>3.5</v>
      </c>
      <c r="F86" s="28" t="s">
        <v>78</v>
      </c>
      <c r="G86" s="18" t="s">
        <v>9</v>
      </c>
      <c r="H86" s="18" t="s">
        <v>9</v>
      </c>
    </row>
    <row r="87" spans="1:8" s="31" customFormat="1" ht="12.75">
      <c r="A87" s="32"/>
      <c r="B87" s="26"/>
      <c r="C87" s="34" t="s">
        <v>79</v>
      </c>
      <c r="D87" s="18" t="s">
        <v>80</v>
      </c>
      <c r="E87" s="89">
        <v>4.5</v>
      </c>
      <c r="F87" s="28"/>
      <c r="G87" s="18" t="s">
        <v>9</v>
      </c>
      <c r="H87" s="18" t="s">
        <v>9</v>
      </c>
    </row>
    <row r="88" spans="1:8" s="31" customFormat="1" ht="12.75">
      <c r="A88" s="32"/>
      <c r="B88" s="26"/>
      <c r="C88" s="27"/>
      <c r="D88" s="18" t="s">
        <v>81</v>
      </c>
      <c r="E88" s="89">
        <v>2.6</v>
      </c>
      <c r="F88" s="28"/>
      <c r="G88" s="18" t="s">
        <v>9</v>
      </c>
      <c r="H88" s="18" t="s">
        <v>9</v>
      </c>
    </row>
    <row r="89" spans="1:8" s="31" customFormat="1" ht="12.75">
      <c r="A89" s="32"/>
      <c r="B89" s="26"/>
      <c r="C89" s="27"/>
      <c r="D89" s="93" t="s">
        <v>82</v>
      </c>
      <c r="E89" s="95">
        <v>2.7</v>
      </c>
      <c r="F89" s="28"/>
      <c r="G89" s="18" t="s">
        <v>9</v>
      </c>
      <c r="H89" s="18" t="s">
        <v>9</v>
      </c>
    </row>
    <row r="90" spans="1:8" s="31" customFormat="1" ht="12.75">
      <c r="A90" s="32"/>
      <c r="B90" s="26"/>
      <c r="C90" s="27"/>
      <c r="D90" s="93" t="s">
        <v>83</v>
      </c>
      <c r="E90" s="95">
        <v>5</v>
      </c>
      <c r="F90" s="28"/>
      <c r="G90" s="18" t="s">
        <v>9</v>
      </c>
      <c r="H90" s="18" t="s">
        <v>9</v>
      </c>
    </row>
    <row r="91" spans="1:8" s="31" customFormat="1" ht="12.75">
      <c r="A91" s="32"/>
      <c r="B91" s="26"/>
      <c r="C91" s="27"/>
      <c r="D91" s="18" t="s">
        <v>84</v>
      </c>
      <c r="E91" s="89">
        <v>6</v>
      </c>
      <c r="F91" s="28"/>
      <c r="G91" s="18" t="s">
        <v>9</v>
      </c>
      <c r="H91" s="18" t="s">
        <v>9</v>
      </c>
    </row>
    <row r="92" spans="1:8" s="31" customFormat="1" ht="12.75">
      <c r="A92" s="32"/>
      <c r="B92" s="26"/>
      <c r="C92" s="27"/>
      <c r="D92" s="18" t="s">
        <v>85</v>
      </c>
      <c r="E92" s="89">
        <v>6.4</v>
      </c>
      <c r="F92" s="28"/>
      <c r="G92" s="18" t="s">
        <v>9</v>
      </c>
      <c r="H92" s="18" t="s">
        <v>9</v>
      </c>
    </row>
    <row r="93" spans="1:8" s="31" customFormat="1" ht="12.75">
      <c r="A93" s="32"/>
      <c r="B93" s="26"/>
      <c r="C93" s="27"/>
      <c r="D93" s="18" t="s">
        <v>86</v>
      </c>
      <c r="E93" s="89">
        <v>9.4</v>
      </c>
      <c r="F93" s="28"/>
      <c r="G93" s="18" t="s">
        <v>9</v>
      </c>
      <c r="H93" s="18" t="s">
        <v>9</v>
      </c>
    </row>
    <row r="94" spans="1:8" s="31" customFormat="1" ht="12.75">
      <c r="A94" s="32"/>
      <c r="B94" s="26"/>
      <c r="C94" s="27">
        <v>56</v>
      </c>
      <c r="D94" s="18" t="s">
        <v>29</v>
      </c>
      <c r="E94" s="89">
        <v>17.8</v>
      </c>
      <c r="F94" s="28"/>
      <c r="G94" s="18" t="s">
        <v>25</v>
      </c>
      <c r="H94" s="18" t="s">
        <v>25</v>
      </c>
    </row>
    <row r="95" spans="1:8" s="31" customFormat="1" ht="12.75">
      <c r="A95" s="32"/>
      <c r="B95" s="26"/>
      <c r="C95" s="27">
        <v>50</v>
      </c>
      <c r="D95" s="18" t="s">
        <v>87</v>
      </c>
      <c r="E95" s="89">
        <v>83.6</v>
      </c>
      <c r="F95" s="28"/>
      <c r="G95" s="18" t="s">
        <v>25</v>
      </c>
      <c r="H95" s="18" t="s">
        <v>25</v>
      </c>
    </row>
    <row r="96" spans="1:8" s="31" customFormat="1" ht="12.75">
      <c r="A96" s="32"/>
      <c r="B96" s="26"/>
      <c r="C96" s="34">
        <v>49</v>
      </c>
      <c r="D96" s="18" t="s">
        <v>87</v>
      </c>
      <c r="E96" s="89">
        <v>101</v>
      </c>
      <c r="F96" s="28"/>
      <c r="G96" s="18" t="s">
        <v>25</v>
      </c>
      <c r="H96" s="18" t="s">
        <v>25</v>
      </c>
    </row>
    <row r="97" spans="1:8" s="31" customFormat="1" ht="12.75">
      <c r="A97" s="32"/>
      <c r="B97" s="26"/>
      <c r="C97" s="34" t="s">
        <v>88</v>
      </c>
      <c r="D97" s="18" t="s">
        <v>89</v>
      </c>
      <c r="E97" s="89">
        <v>17.7</v>
      </c>
      <c r="F97" s="28"/>
      <c r="G97" s="18" t="s">
        <v>9</v>
      </c>
      <c r="H97" s="18" t="s">
        <v>9</v>
      </c>
    </row>
    <row r="98" spans="1:8" s="31" customFormat="1" ht="12.75">
      <c r="A98" s="32"/>
      <c r="B98" s="26"/>
      <c r="C98" s="34" t="s">
        <v>90</v>
      </c>
      <c r="D98" s="18" t="s">
        <v>91</v>
      </c>
      <c r="E98" s="89">
        <v>14.3</v>
      </c>
      <c r="F98" s="28"/>
      <c r="G98" s="18" t="s">
        <v>25</v>
      </c>
      <c r="H98" s="18" t="s">
        <v>25</v>
      </c>
    </row>
    <row r="99" spans="1:8" s="31" customFormat="1" ht="12.75">
      <c r="A99" s="32"/>
      <c r="B99" s="26"/>
      <c r="C99" s="27">
        <v>12</v>
      </c>
      <c r="D99" s="18" t="s">
        <v>31</v>
      </c>
      <c r="E99" s="89">
        <v>21.7</v>
      </c>
      <c r="F99" s="28"/>
      <c r="G99" s="18" t="s">
        <v>25</v>
      </c>
      <c r="H99" s="18" t="s">
        <v>25</v>
      </c>
    </row>
    <row r="100" spans="1:8" s="31" customFormat="1" ht="12.75">
      <c r="A100" s="32"/>
      <c r="B100" s="26"/>
      <c r="C100" s="27">
        <v>13</v>
      </c>
      <c r="D100" s="18" t="s">
        <v>31</v>
      </c>
      <c r="E100" s="89">
        <v>21.7</v>
      </c>
      <c r="F100" s="28"/>
      <c r="G100" s="18" t="s">
        <v>25</v>
      </c>
      <c r="H100" s="18" t="s">
        <v>25</v>
      </c>
    </row>
    <row r="101" spans="1:8" s="31" customFormat="1" ht="12.75">
      <c r="A101" s="32"/>
      <c r="B101" s="26"/>
      <c r="C101" s="27">
        <v>14</v>
      </c>
      <c r="D101" s="18" t="s">
        <v>31</v>
      </c>
      <c r="E101" s="89">
        <v>21.7</v>
      </c>
      <c r="F101" s="28"/>
      <c r="G101" s="18" t="s">
        <v>25</v>
      </c>
      <c r="H101" s="18" t="s">
        <v>25</v>
      </c>
    </row>
    <row r="102" spans="1:8" s="31" customFormat="1" ht="12.75">
      <c r="A102" s="32"/>
      <c r="B102" s="26"/>
      <c r="C102" s="27" t="s">
        <v>236</v>
      </c>
      <c r="D102" s="18" t="s">
        <v>29</v>
      </c>
      <c r="E102" s="89">
        <v>21.7</v>
      </c>
      <c r="F102" s="28"/>
      <c r="G102" s="18" t="s">
        <v>25</v>
      </c>
      <c r="H102" s="18"/>
    </row>
    <row r="103" spans="1:8" s="31" customFormat="1" ht="12.75">
      <c r="A103" s="32"/>
      <c r="B103" s="26"/>
      <c r="C103" s="27" t="s">
        <v>92</v>
      </c>
      <c r="D103" s="18" t="s">
        <v>29</v>
      </c>
      <c r="E103" s="89">
        <v>21.7</v>
      </c>
      <c r="F103" s="28"/>
      <c r="G103" s="18" t="s">
        <v>25</v>
      </c>
      <c r="H103" s="18" t="s">
        <v>25</v>
      </c>
    </row>
    <row r="104" spans="1:8" s="31" customFormat="1" ht="12.75">
      <c r="A104" s="32"/>
      <c r="B104" s="26"/>
      <c r="C104" s="27">
        <v>31</v>
      </c>
      <c r="D104" s="22" t="s">
        <v>29</v>
      </c>
      <c r="E104" s="89">
        <v>26.2</v>
      </c>
      <c r="F104" s="28"/>
      <c r="G104" s="18" t="s">
        <v>25</v>
      </c>
      <c r="H104" s="18" t="s">
        <v>25</v>
      </c>
    </row>
    <row r="105" spans="1:8" s="31" customFormat="1" ht="12.75">
      <c r="A105" s="32"/>
      <c r="B105" s="26"/>
      <c r="C105" s="27">
        <v>6</v>
      </c>
      <c r="D105" s="22" t="s">
        <v>29</v>
      </c>
      <c r="E105" s="89">
        <v>22.8</v>
      </c>
      <c r="F105" s="28"/>
      <c r="G105" s="18" t="s">
        <v>25</v>
      </c>
      <c r="H105" s="18" t="s">
        <v>25</v>
      </c>
    </row>
    <row r="106" spans="1:8" s="31" customFormat="1" ht="12.75">
      <c r="A106" s="32"/>
      <c r="B106" s="26"/>
      <c r="C106" s="27">
        <v>5</v>
      </c>
      <c r="D106" s="22" t="s">
        <v>29</v>
      </c>
      <c r="E106" s="89">
        <v>15.6</v>
      </c>
      <c r="F106" s="28"/>
      <c r="G106" s="18" t="s">
        <v>25</v>
      </c>
      <c r="H106" s="18" t="s">
        <v>25</v>
      </c>
    </row>
    <row r="107" spans="1:8" s="31" customFormat="1" ht="12.75">
      <c r="A107" s="32"/>
      <c r="B107" s="26"/>
      <c r="C107" s="27">
        <v>4</v>
      </c>
      <c r="D107" s="22" t="s">
        <v>29</v>
      </c>
      <c r="E107" s="89">
        <v>17.2</v>
      </c>
      <c r="F107" s="28"/>
      <c r="G107" s="18" t="s">
        <v>25</v>
      </c>
      <c r="H107" s="18" t="s">
        <v>25</v>
      </c>
    </row>
    <row r="108" spans="1:8" s="31" customFormat="1" ht="12.75">
      <c r="A108" s="32"/>
      <c r="B108" s="26"/>
      <c r="C108" s="27" t="s">
        <v>93</v>
      </c>
      <c r="D108" s="18" t="s">
        <v>31</v>
      </c>
      <c r="E108" s="89">
        <v>21.7</v>
      </c>
      <c r="F108" s="28"/>
      <c r="G108" s="18" t="s">
        <v>25</v>
      </c>
      <c r="H108" s="18" t="s">
        <v>25</v>
      </c>
    </row>
    <row r="109" spans="1:8" s="31" customFormat="1" ht="12.75">
      <c r="A109" s="32"/>
      <c r="B109" s="26"/>
      <c r="C109" s="27" t="s">
        <v>94</v>
      </c>
      <c r="D109" s="18" t="s">
        <v>31</v>
      </c>
      <c r="E109" s="89">
        <v>23.1</v>
      </c>
      <c r="F109" s="28"/>
      <c r="G109" s="18" t="s">
        <v>25</v>
      </c>
      <c r="H109" s="18" t="s">
        <v>25</v>
      </c>
    </row>
    <row r="110" spans="1:8" s="31" customFormat="1" ht="12.75">
      <c r="A110" s="29"/>
      <c r="B110" s="26"/>
      <c r="C110" s="34" t="s">
        <v>95</v>
      </c>
      <c r="D110" s="18" t="s">
        <v>29</v>
      </c>
      <c r="E110" s="89">
        <v>21.7</v>
      </c>
      <c r="F110" s="28"/>
      <c r="G110" s="18" t="s">
        <v>25</v>
      </c>
      <c r="H110" s="18" t="s">
        <v>25</v>
      </c>
    </row>
    <row r="111" spans="1:8" s="31" customFormat="1" ht="12.75">
      <c r="A111" s="29"/>
      <c r="B111" s="26"/>
      <c r="C111" s="34" t="s">
        <v>96</v>
      </c>
      <c r="D111" s="18" t="s">
        <v>29</v>
      </c>
      <c r="E111" s="89">
        <v>21.7</v>
      </c>
      <c r="F111" s="28"/>
      <c r="G111" s="18" t="s">
        <v>25</v>
      </c>
      <c r="H111" s="18" t="s">
        <v>25</v>
      </c>
    </row>
    <row r="112" spans="1:8" s="31" customFormat="1" ht="12.75">
      <c r="A112" s="29"/>
      <c r="B112" s="26"/>
      <c r="C112" s="27">
        <v>30</v>
      </c>
      <c r="D112" s="22" t="s">
        <v>29</v>
      </c>
      <c r="E112" s="89">
        <v>25.5</v>
      </c>
      <c r="F112" s="28"/>
      <c r="G112" s="18" t="s">
        <v>25</v>
      </c>
      <c r="H112" s="18" t="s">
        <v>25</v>
      </c>
    </row>
    <row r="113" spans="1:8" s="31" customFormat="1" ht="12.75">
      <c r="A113" s="29"/>
      <c r="B113" s="26"/>
      <c r="C113" s="27">
        <v>29</v>
      </c>
      <c r="D113" s="22" t="s">
        <v>24</v>
      </c>
      <c r="E113" s="89">
        <v>26.2</v>
      </c>
      <c r="F113" s="28"/>
      <c r="G113" s="18" t="s">
        <v>25</v>
      </c>
      <c r="H113" s="18" t="s">
        <v>25</v>
      </c>
    </row>
    <row r="114" spans="1:8" s="31" customFormat="1" ht="12.75">
      <c r="A114" s="29"/>
      <c r="B114" s="26"/>
      <c r="C114" s="27">
        <v>28</v>
      </c>
      <c r="D114" s="22" t="s">
        <v>29</v>
      </c>
      <c r="E114" s="89">
        <v>27.6</v>
      </c>
      <c r="F114" s="28"/>
      <c r="G114" s="18" t="s">
        <v>25</v>
      </c>
      <c r="H114" s="18" t="s">
        <v>25</v>
      </c>
    </row>
    <row r="115" spans="1:8" s="31" customFormat="1" ht="12.75">
      <c r="A115" s="29"/>
      <c r="B115" s="26"/>
      <c r="C115" s="49" t="s">
        <v>97</v>
      </c>
      <c r="D115" s="19" t="s">
        <v>58</v>
      </c>
      <c r="E115" s="90">
        <v>5.920000000000001</v>
      </c>
      <c r="F115" s="28"/>
      <c r="G115" s="18" t="s">
        <v>25</v>
      </c>
      <c r="H115" s="18" t="s">
        <v>25</v>
      </c>
    </row>
    <row r="116" spans="1:8" s="31" customFormat="1" ht="12.75">
      <c r="A116" s="29"/>
      <c r="B116" s="26"/>
      <c r="C116" s="49" t="s">
        <v>98</v>
      </c>
      <c r="D116" s="19" t="s">
        <v>29</v>
      </c>
      <c r="E116" s="90">
        <v>23.1</v>
      </c>
      <c r="F116" s="28"/>
      <c r="G116" s="18" t="s">
        <v>25</v>
      </c>
      <c r="H116" s="18" t="s">
        <v>25</v>
      </c>
    </row>
    <row r="117" spans="1:8" s="31" customFormat="1" ht="12.75">
      <c r="A117" s="29"/>
      <c r="B117" s="26"/>
      <c r="C117" s="49" t="s">
        <v>99</v>
      </c>
      <c r="D117" s="19" t="s">
        <v>29</v>
      </c>
      <c r="E117" s="90">
        <v>23.1</v>
      </c>
      <c r="F117" s="28"/>
      <c r="G117" s="18" t="s">
        <v>25</v>
      </c>
      <c r="H117" s="18" t="s">
        <v>25</v>
      </c>
    </row>
    <row r="118" spans="1:8" s="31" customFormat="1" ht="12.75">
      <c r="A118" s="29"/>
      <c r="B118" s="26"/>
      <c r="C118" s="49" t="s">
        <v>100</v>
      </c>
      <c r="D118" s="19" t="s">
        <v>29</v>
      </c>
      <c r="E118" s="90">
        <v>22.200000000000003</v>
      </c>
      <c r="F118" s="28"/>
      <c r="G118" s="18" t="s">
        <v>25</v>
      </c>
      <c r="H118" s="18" t="s">
        <v>25</v>
      </c>
    </row>
    <row r="119" spans="1:8" s="31" customFormat="1" ht="12.75">
      <c r="A119" s="29"/>
      <c r="B119" s="26"/>
      <c r="C119" s="49">
        <v>24</v>
      </c>
      <c r="D119" s="19" t="s">
        <v>24</v>
      </c>
      <c r="E119" s="90">
        <v>30.4</v>
      </c>
      <c r="F119" s="28"/>
      <c r="G119" s="18" t="s">
        <v>25</v>
      </c>
      <c r="H119" s="18" t="s">
        <v>25</v>
      </c>
    </row>
    <row r="120" spans="1:8" s="31" customFormat="1" ht="12.75">
      <c r="A120" s="29"/>
      <c r="B120" s="26"/>
      <c r="C120" s="49">
        <v>27</v>
      </c>
      <c r="D120" s="19" t="s">
        <v>24</v>
      </c>
      <c r="E120" s="90">
        <v>29.925000000000004</v>
      </c>
      <c r="F120" s="28"/>
      <c r="G120" s="18" t="s">
        <v>25</v>
      </c>
      <c r="H120" s="18" t="s">
        <v>25</v>
      </c>
    </row>
    <row r="121" spans="1:8" s="31" customFormat="1" ht="12.75">
      <c r="A121" s="29"/>
      <c r="B121" s="26"/>
      <c r="C121" s="27" t="s">
        <v>101</v>
      </c>
      <c r="D121" s="22" t="s">
        <v>29</v>
      </c>
      <c r="E121" s="89">
        <v>23.1</v>
      </c>
      <c r="F121" s="28"/>
      <c r="G121" s="18" t="s">
        <v>25</v>
      </c>
      <c r="H121" s="18" t="s">
        <v>25</v>
      </c>
    </row>
    <row r="122" spans="1:8" s="31" customFormat="1" ht="12.75">
      <c r="A122" s="29"/>
      <c r="B122" s="26"/>
      <c r="C122" s="27" t="s">
        <v>102</v>
      </c>
      <c r="D122" s="22" t="s">
        <v>29</v>
      </c>
      <c r="E122" s="89">
        <v>28.3</v>
      </c>
      <c r="F122" s="28"/>
      <c r="G122" s="18" t="s">
        <v>25</v>
      </c>
      <c r="H122" s="18" t="s">
        <v>25</v>
      </c>
    </row>
    <row r="123" spans="1:8" s="31" customFormat="1" ht="12.75">
      <c r="A123" s="29"/>
      <c r="B123" s="26"/>
      <c r="C123" s="27" t="s">
        <v>103</v>
      </c>
      <c r="D123" s="22" t="s">
        <v>24</v>
      </c>
      <c r="E123" s="89">
        <v>23.1</v>
      </c>
      <c r="F123" s="28"/>
      <c r="G123" s="18" t="s">
        <v>25</v>
      </c>
      <c r="H123" s="18" t="s">
        <v>25</v>
      </c>
    </row>
    <row r="124" spans="1:8" s="31" customFormat="1" ht="12.75">
      <c r="A124" s="29"/>
      <c r="B124" s="26"/>
      <c r="C124" s="27">
        <v>17</v>
      </c>
      <c r="D124" s="22" t="s">
        <v>29</v>
      </c>
      <c r="E124" s="89">
        <v>21.7</v>
      </c>
      <c r="F124" s="28"/>
      <c r="G124" s="18" t="s">
        <v>25</v>
      </c>
      <c r="H124" s="18" t="s">
        <v>25</v>
      </c>
    </row>
    <row r="125" spans="1:8" s="31" customFormat="1" ht="12.75">
      <c r="A125" s="29"/>
      <c r="B125" s="26"/>
      <c r="C125" s="27">
        <v>15</v>
      </c>
      <c r="D125" s="22" t="s">
        <v>29</v>
      </c>
      <c r="E125" s="89">
        <v>21.7</v>
      </c>
      <c r="F125" s="28"/>
      <c r="G125" s="18" t="s">
        <v>25</v>
      </c>
      <c r="H125" s="18" t="s">
        <v>25</v>
      </c>
    </row>
    <row r="126" spans="1:8" s="31" customFormat="1" ht="12.75">
      <c r="A126" s="29"/>
      <c r="B126" s="26"/>
      <c r="C126" s="27" t="s">
        <v>104</v>
      </c>
      <c r="D126" s="22" t="s">
        <v>29</v>
      </c>
      <c r="E126" s="89">
        <v>21.1</v>
      </c>
      <c r="F126" s="28"/>
      <c r="G126" s="18" t="s">
        <v>25</v>
      </c>
      <c r="H126" s="18" t="s">
        <v>25</v>
      </c>
    </row>
    <row r="127" spans="1:8" s="31" customFormat="1" ht="12.75">
      <c r="A127" s="29"/>
      <c r="B127" s="46"/>
      <c r="C127" s="27">
        <v>11</v>
      </c>
      <c r="D127" s="22" t="s">
        <v>29</v>
      </c>
      <c r="E127" s="89">
        <v>21.4</v>
      </c>
      <c r="F127" s="28"/>
      <c r="G127" s="18" t="s">
        <v>25</v>
      </c>
      <c r="H127" s="18" t="s">
        <v>25</v>
      </c>
    </row>
    <row r="128" spans="1:8" s="31" customFormat="1" ht="12.75">
      <c r="A128" s="29"/>
      <c r="B128" s="26"/>
      <c r="C128" s="27"/>
      <c r="D128" s="22"/>
      <c r="E128" s="89"/>
      <c r="F128" s="28"/>
      <c r="G128" s="18"/>
      <c r="H128" s="18"/>
    </row>
    <row r="129" spans="1:8" s="31" customFormat="1" ht="12.75">
      <c r="A129" s="29"/>
      <c r="B129" s="45" t="s">
        <v>36</v>
      </c>
      <c r="C129" s="27"/>
      <c r="D129" s="18" t="s">
        <v>73</v>
      </c>
      <c r="E129" s="89">
        <v>318.7</v>
      </c>
      <c r="F129" s="28"/>
      <c r="G129" s="18" t="s">
        <v>9</v>
      </c>
      <c r="H129" s="18" t="s">
        <v>9</v>
      </c>
    </row>
    <row r="130" spans="1:8" s="31" customFormat="1" ht="12.75">
      <c r="A130" s="29"/>
      <c r="B130" s="26"/>
      <c r="C130" s="27"/>
      <c r="D130" s="18" t="s">
        <v>75</v>
      </c>
      <c r="E130" s="89">
        <v>82.8</v>
      </c>
      <c r="F130" s="28"/>
      <c r="G130" s="18" t="s">
        <v>9</v>
      </c>
      <c r="H130" s="18" t="s">
        <v>9</v>
      </c>
    </row>
    <row r="131" spans="1:8" s="31" customFormat="1" ht="12.75">
      <c r="A131" s="29"/>
      <c r="B131" s="26"/>
      <c r="C131" s="27"/>
      <c r="D131" s="18" t="s">
        <v>81</v>
      </c>
      <c r="E131" s="89">
        <v>4.4</v>
      </c>
      <c r="F131" s="28"/>
      <c r="G131" s="18" t="s">
        <v>9</v>
      </c>
      <c r="H131" s="18" t="s">
        <v>9</v>
      </c>
    </row>
    <row r="132" spans="1:8" s="31" customFormat="1" ht="12.75">
      <c r="A132" s="29"/>
      <c r="B132" s="26"/>
      <c r="C132" s="27"/>
      <c r="D132" s="18" t="s">
        <v>82</v>
      </c>
      <c r="E132" s="89">
        <v>8</v>
      </c>
      <c r="F132" s="28"/>
      <c r="G132" s="18" t="s">
        <v>9</v>
      </c>
      <c r="H132" s="18" t="s">
        <v>9</v>
      </c>
    </row>
    <row r="133" spans="1:8" s="31" customFormat="1" ht="12.75">
      <c r="A133" s="29"/>
      <c r="B133" s="26"/>
      <c r="C133" s="27"/>
      <c r="D133" s="18" t="s">
        <v>83</v>
      </c>
      <c r="E133" s="89">
        <v>5</v>
      </c>
      <c r="F133" s="28"/>
      <c r="G133" s="18" t="s">
        <v>9</v>
      </c>
      <c r="H133" s="18" t="s">
        <v>9</v>
      </c>
    </row>
    <row r="134" spans="1:8" s="31" customFormat="1" ht="12.75">
      <c r="A134" s="29"/>
      <c r="B134" s="26"/>
      <c r="C134" s="27"/>
      <c r="D134" s="18" t="s">
        <v>84</v>
      </c>
      <c r="E134" s="89">
        <v>6</v>
      </c>
      <c r="F134" s="28"/>
      <c r="G134" s="18" t="s">
        <v>9</v>
      </c>
      <c r="H134" s="18" t="s">
        <v>9</v>
      </c>
    </row>
    <row r="135" spans="1:8" s="31" customFormat="1" ht="12.75">
      <c r="A135" s="29"/>
      <c r="B135" s="26"/>
      <c r="C135" s="27"/>
      <c r="D135" s="18" t="s">
        <v>85</v>
      </c>
      <c r="E135" s="89">
        <v>4.3</v>
      </c>
      <c r="F135" s="28"/>
      <c r="G135" s="18" t="s">
        <v>9</v>
      </c>
      <c r="H135" s="18" t="s">
        <v>9</v>
      </c>
    </row>
    <row r="136" spans="1:8" s="31" customFormat="1" ht="12.75">
      <c r="A136" s="29"/>
      <c r="B136" s="26"/>
      <c r="C136" s="27"/>
      <c r="D136" s="18" t="s">
        <v>86</v>
      </c>
      <c r="E136" s="89">
        <v>12.3</v>
      </c>
      <c r="F136" s="28"/>
      <c r="G136" s="18" t="s">
        <v>9</v>
      </c>
      <c r="H136" s="18" t="s">
        <v>9</v>
      </c>
    </row>
    <row r="137" spans="1:8" s="31" customFormat="1" ht="12.75">
      <c r="A137" s="29"/>
      <c r="B137" s="26"/>
      <c r="C137" s="34" t="s">
        <v>105</v>
      </c>
      <c r="D137" s="18" t="s">
        <v>29</v>
      </c>
      <c r="E137" s="89">
        <v>23.5</v>
      </c>
      <c r="F137" s="28"/>
      <c r="G137" s="18" t="s">
        <v>25</v>
      </c>
      <c r="H137" s="18" t="s">
        <v>25</v>
      </c>
    </row>
    <row r="138" spans="1:8" s="31" customFormat="1" ht="12.75">
      <c r="A138" s="29"/>
      <c r="B138" s="26"/>
      <c r="C138" s="34" t="s">
        <v>106</v>
      </c>
      <c r="D138" s="18" t="s">
        <v>29</v>
      </c>
      <c r="E138" s="89">
        <v>26</v>
      </c>
      <c r="F138" s="28"/>
      <c r="G138" s="18" t="s">
        <v>25</v>
      </c>
      <c r="H138" s="18" t="s">
        <v>32</v>
      </c>
    </row>
    <row r="139" spans="1:8" s="31" customFormat="1" ht="12.75">
      <c r="A139" s="29"/>
      <c r="B139" s="26"/>
      <c r="C139" s="34" t="s">
        <v>108</v>
      </c>
      <c r="D139" s="18" t="s">
        <v>29</v>
      </c>
      <c r="E139" s="89">
        <v>21.7</v>
      </c>
      <c r="F139" s="28"/>
      <c r="G139" s="18" t="s">
        <v>25</v>
      </c>
      <c r="H139" s="18" t="s">
        <v>25</v>
      </c>
    </row>
    <row r="140" spans="1:8" s="31" customFormat="1" ht="12.75">
      <c r="A140" s="29"/>
      <c r="B140" s="26"/>
      <c r="C140" s="34" t="s">
        <v>109</v>
      </c>
      <c r="D140" s="18" t="s">
        <v>110</v>
      </c>
      <c r="E140" s="89">
        <v>38</v>
      </c>
      <c r="F140" s="28"/>
      <c r="G140" s="18" t="s">
        <v>9</v>
      </c>
      <c r="H140" s="18" t="s">
        <v>9</v>
      </c>
    </row>
    <row r="141" spans="1:8" s="31" customFormat="1" ht="12.75">
      <c r="A141" s="29"/>
      <c r="B141" s="26"/>
      <c r="C141" s="34" t="s">
        <v>111</v>
      </c>
      <c r="D141" s="18" t="s">
        <v>112</v>
      </c>
      <c r="E141" s="89">
        <v>27.5</v>
      </c>
      <c r="F141" s="28"/>
      <c r="G141" s="18" t="s">
        <v>9</v>
      </c>
      <c r="H141" s="18" t="s">
        <v>9</v>
      </c>
    </row>
    <row r="142" spans="1:8" s="31" customFormat="1" ht="12.75">
      <c r="A142" s="32"/>
      <c r="B142" s="29" t="s">
        <v>113</v>
      </c>
      <c r="C142" s="27" t="s">
        <v>114</v>
      </c>
      <c r="D142" s="18" t="s">
        <v>31</v>
      </c>
      <c r="E142" s="89">
        <v>31.5</v>
      </c>
      <c r="F142" s="28"/>
      <c r="G142" s="18" t="s">
        <v>25</v>
      </c>
      <c r="H142" s="18" t="s">
        <v>25</v>
      </c>
    </row>
    <row r="143" spans="1:8" s="31" customFormat="1" ht="12.75">
      <c r="A143" s="32"/>
      <c r="B143" s="26"/>
      <c r="C143" s="27">
        <v>157</v>
      </c>
      <c r="D143" s="22" t="s">
        <v>29</v>
      </c>
      <c r="E143" s="89">
        <v>18.3</v>
      </c>
      <c r="F143" s="28"/>
      <c r="G143" s="18" t="s">
        <v>25</v>
      </c>
      <c r="H143" s="18" t="s">
        <v>25</v>
      </c>
    </row>
    <row r="144" spans="1:8" s="31" customFormat="1" ht="12.75">
      <c r="A144" s="32"/>
      <c r="B144" s="26"/>
      <c r="C144" s="27">
        <v>156</v>
      </c>
      <c r="D144" s="22" t="s">
        <v>24</v>
      </c>
      <c r="E144" s="89">
        <v>38.1</v>
      </c>
      <c r="F144" s="28"/>
      <c r="G144" s="18" t="s">
        <v>25</v>
      </c>
      <c r="H144" s="18" t="s">
        <v>25</v>
      </c>
    </row>
    <row r="145" spans="1:8" s="31" customFormat="1" ht="12.75">
      <c r="A145" s="32"/>
      <c r="B145" s="26"/>
      <c r="C145" s="27">
        <v>155</v>
      </c>
      <c r="D145" s="22" t="s">
        <v>24</v>
      </c>
      <c r="E145" s="89">
        <v>38.1</v>
      </c>
      <c r="F145" s="28"/>
      <c r="G145" s="18" t="s">
        <v>25</v>
      </c>
      <c r="H145" s="18" t="s">
        <v>25</v>
      </c>
    </row>
    <row r="146" spans="1:8" s="31" customFormat="1" ht="12.75">
      <c r="A146" s="32"/>
      <c r="B146" s="26"/>
      <c r="C146" s="27">
        <v>154</v>
      </c>
      <c r="D146" s="22" t="s">
        <v>24</v>
      </c>
      <c r="E146" s="89">
        <v>38.1</v>
      </c>
      <c r="F146" s="28"/>
      <c r="G146" s="18" t="s">
        <v>25</v>
      </c>
      <c r="H146" s="18" t="s">
        <v>25</v>
      </c>
    </row>
    <row r="147" spans="1:8" s="31" customFormat="1" ht="12.75">
      <c r="A147" s="32"/>
      <c r="B147" s="26"/>
      <c r="C147" s="27">
        <v>153</v>
      </c>
      <c r="D147" s="22" t="s">
        <v>29</v>
      </c>
      <c r="E147" s="89">
        <v>18.6</v>
      </c>
      <c r="F147" s="28"/>
      <c r="G147" s="18" t="s">
        <v>25</v>
      </c>
      <c r="H147" s="18" t="s">
        <v>25</v>
      </c>
    </row>
    <row r="148" spans="1:8" s="31" customFormat="1" ht="12.75">
      <c r="A148" s="32"/>
      <c r="B148" s="26"/>
      <c r="C148" s="27" t="s">
        <v>237</v>
      </c>
      <c r="D148" s="22" t="s">
        <v>24</v>
      </c>
      <c r="E148" s="89">
        <v>51.2</v>
      </c>
      <c r="F148" s="28"/>
      <c r="G148" s="18" t="s">
        <v>25</v>
      </c>
      <c r="H148" s="18" t="s">
        <v>25</v>
      </c>
    </row>
    <row r="149" spans="1:8" s="31" customFormat="1" ht="12.75">
      <c r="A149" s="32"/>
      <c r="B149" s="26"/>
      <c r="C149" s="27">
        <v>135</v>
      </c>
      <c r="D149" s="22" t="s">
        <v>24</v>
      </c>
      <c r="E149" s="89">
        <v>34.4</v>
      </c>
      <c r="F149" s="28"/>
      <c r="G149" s="18" t="s">
        <v>25</v>
      </c>
      <c r="H149" s="18" t="s">
        <v>25</v>
      </c>
    </row>
    <row r="150" spans="1:8" s="31" customFormat="1" ht="12.75">
      <c r="A150" s="32"/>
      <c r="B150" s="26"/>
      <c r="C150" s="27">
        <v>131</v>
      </c>
      <c r="D150" s="22" t="s">
        <v>58</v>
      </c>
      <c r="E150" s="89">
        <v>9.5</v>
      </c>
      <c r="F150" s="28"/>
      <c r="G150" s="18" t="s">
        <v>25</v>
      </c>
      <c r="H150" s="18" t="s">
        <v>25</v>
      </c>
    </row>
    <row r="151" spans="1:8" s="31" customFormat="1" ht="12.75">
      <c r="A151" s="32"/>
      <c r="B151" s="26"/>
      <c r="C151" s="27" t="s">
        <v>115</v>
      </c>
      <c r="D151" s="22" t="s">
        <v>29</v>
      </c>
      <c r="E151" s="89">
        <v>35.8</v>
      </c>
      <c r="F151" s="28"/>
      <c r="G151" s="18" t="s">
        <v>25</v>
      </c>
      <c r="H151" s="18" t="s">
        <v>25</v>
      </c>
    </row>
    <row r="152" spans="1:8" s="31" customFormat="1" ht="12.75">
      <c r="A152" s="32"/>
      <c r="B152" s="26"/>
      <c r="C152" s="27" t="s">
        <v>116</v>
      </c>
      <c r="D152" s="22" t="s">
        <v>58</v>
      </c>
      <c r="E152" s="89">
        <v>6.5</v>
      </c>
      <c r="F152" s="28"/>
      <c r="G152" s="18" t="s">
        <v>25</v>
      </c>
      <c r="H152" s="18" t="s">
        <v>25</v>
      </c>
    </row>
    <row r="153" spans="1:8" s="31" customFormat="1" ht="12.75">
      <c r="A153" s="32"/>
      <c r="B153" s="26"/>
      <c r="C153" s="27" t="s">
        <v>117</v>
      </c>
      <c r="D153" s="22" t="s">
        <v>58</v>
      </c>
      <c r="E153" s="89">
        <v>3</v>
      </c>
      <c r="F153" s="28"/>
      <c r="G153" s="18" t="s">
        <v>25</v>
      </c>
      <c r="H153" s="18" t="s">
        <v>25</v>
      </c>
    </row>
    <row r="154" spans="1:8" s="31" customFormat="1" ht="12.75">
      <c r="A154" s="32"/>
      <c r="B154" s="26"/>
      <c r="C154" s="27">
        <v>129</v>
      </c>
      <c r="D154" s="22" t="s">
        <v>29</v>
      </c>
      <c r="E154" s="89">
        <v>27.9</v>
      </c>
      <c r="F154" s="28"/>
      <c r="G154" s="18" t="s">
        <v>25</v>
      </c>
      <c r="H154" s="18" t="s">
        <v>25</v>
      </c>
    </row>
    <row r="155" spans="1:8" s="31" customFormat="1" ht="12.75">
      <c r="A155" s="32"/>
      <c r="B155" s="26"/>
      <c r="C155" s="27">
        <v>128</v>
      </c>
      <c r="D155" s="22" t="s">
        <v>58</v>
      </c>
      <c r="E155" s="89">
        <v>6</v>
      </c>
      <c r="F155" s="28"/>
      <c r="G155" s="18" t="s">
        <v>25</v>
      </c>
      <c r="H155" s="18" t="s">
        <v>25</v>
      </c>
    </row>
    <row r="156" spans="1:8" s="31" customFormat="1" ht="12.75">
      <c r="A156" s="32"/>
      <c r="B156" s="26"/>
      <c r="C156" s="27">
        <v>127</v>
      </c>
      <c r="D156" s="22" t="s">
        <v>58</v>
      </c>
      <c r="E156" s="89">
        <v>5</v>
      </c>
      <c r="F156" s="28"/>
      <c r="G156" s="18" t="s">
        <v>25</v>
      </c>
      <c r="H156" s="18" t="s">
        <v>25</v>
      </c>
    </row>
    <row r="157" spans="1:8" s="31" customFormat="1" ht="12.75">
      <c r="A157" s="32"/>
      <c r="B157" s="26"/>
      <c r="C157" s="27">
        <v>114</v>
      </c>
      <c r="D157" s="22" t="s">
        <v>29</v>
      </c>
      <c r="E157" s="89">
        <v>27.6</v>
      </c>
      <c r="F157" s="28"/>
      <c r="G157" s="18" t="s">
        <v>25</v>
      </c>
      <c r="H157" s="18" t="s">
        <v>25</v>
      </c>
    </row>
    <row r="158" spans="1:8" s="31" customFormat="1" ht="12.75">
      <c r="A158" s="32"/>
      <c r="B158" s="26"/>
      <c r="C158" s="27">
        <v>111</v>
      </c>
      <c r="D158" s="22" t="s">
        <v>29</v>
      </c>
      <c r="E158" s="89">
        <v>21.4</v>
      </c>
      <c r="F158" s="28"/>
      <c r="G158" s="18" t="s">
        <v>25</v>
      </c>
      <c r="H158" s="18" t="s">
        <v>25</v>
      </c>
    </row>
    <row r="159" spans="1:8" s="31" customFormat="1" ht="12.75">
      <c r="A159" s="32"/>
      <c r="B159" s="26"/>
      <c r="C159" s="27">
        <v>108</v>
      </c>
      <c r="D159" s="22" t="s">
        <v>29</v>
      </c>
      <c r="E159" s="89">
        <v>21.4</v>
      </c>
      <c r="F159" s="28"/>
      <c r="G159" s="18" t="s">
        <v>25</v>
      </c>
      <c r="H159" s="18" t="s">
        <v>25</v>
      </c>
    </row>
    <row r="160" spans="1:8" s="31" customFormat="1" ht="12.75">
      <c r="A160" s="32"/>
      <c r="B160" s="26"/>
      <c r="C160" s="27" t="s">
        <v>118</v>
      </c>
      <c r="D160" s="18" t="s">
        <v>31</v>
      </c>
      <c r="E160" s="89">
        <v>28.7</v>
      </c>
      <c r="F160" s="28"/>
      <c r="G160" s="18" t="s">
        <v>25</v>
      </c>
      <c r="H160" s="18" t="s">
        <v>25</v>
      </c>
    </row>
    <row r="161" spans="1:8" s="31" customFormat="1" ht="12.75">
      <c r="A161" s="32"/>
      <c r="B161" s="26"/>
      <c r="C161" s="27" t="s">
        <v>119</v>
      </c>
      <c r="D161" s="18" t="s">
        <v>31</v>
      </c>
      <c r="E161" s="89">
        <v>24.8</v>
      </c>
      <c r="F161" s="28"/>
      <c r="G161" s="18" t="s">
        <v>25</v>
      </c>
      <c r="H161" s="18" t="s">
        <v>25</v>
      </c>
    </row>
    <row r="162" spans="1:8" s="31" customFormat="1" ht="12.75">
      <c r="A162" s="32"/>
      <c r="B162" s="26"/>
      <c r="C162" s="27" t="s">
        <v>120</v>
      </c>
      <c r="D162" s="18" t="s">
        <v>31</v>
      </c>
      <c r="E162" s="89">
        <v>24.7</v>
      </c>
      <c r="F162" s="28"/>
      <c r="G162" s="18" t="s">
        <v>25</v>
      </c>
      <c r="H162" s="18" t="s">
        <v>25</v>
      </c>
    </row>
    <row r="163" spans="1:8" s="31" customFormat="1" ht="12.75">
      <c r="A163" s="32"/>
      <c r="B163" s="26"/>
      <c r="C163" s="27" t="s">
        <v>121</v>
      </c>
      <c r="D163" s="18" t="s">
        <v>31</v>
      </c>
      <c r="E163" s="89">
        <v>24.8</v>
      </c>
      <c r="F163" s="28"/>
      <c r="G163" s="18" t="s">
        <v>25</v>
      </c>
      <c r="H163" s="18" t="s">
        <v>25</v>
      </c>
    </row>
    <row r="164" spans="1:8" s="31" customFormat="1" ht="12.75">
      <c r="A164" s="32"/>
      <c r="B164" s="26"/>
      <c r="C164" s="27" t="s">
        <v>122</v>
      </c>
      <c r="D164" s="18" t="s">
        <v>31</v>
      </c>
      <c r="E164" s="89">
        <v>28.7</v>
      </c>
      <c r="F164" s="28"/>
      <c r="G164" s="18" t="s">
        <v>25</v>
      </c>
      <c r="H164" s="18" t="s">
        <v>25</v>
      </c>
    </row>
    <row r="165" spans="1:8" s="31" customFormat="1" ht="12.75">
      <c r="A165" s="32"/>
      <c r="B165" s="26"/>
      <c r="C165" s="27" t="s">
        <v>123</v>
      </c>
      <c r="D165" s="18" t="s">
        <v>48</v>
      </c>
      <c r="E165" s="89">
        <v>21.5</v>
      </c>
      <c r="F165" s="28"/>
      <c r="G165" s="18" t="s">
        <v>25</v>
      </c>
      <c r="H165" s="18" t="s">
        <v>25</v>
      </c>
    </row>
    <row r="166" spans="1:8" s="31" customFormat="1" ht="12.75">
      <c r="A166" s="32"/>
      <c r="B166" s="26"/>
      <c r="C166" s="27" t="s">
        <v>124</v>
      </c>
      <c r="D166" s="18" t="s">
        <v>48</v>
      </c>
      <c r="E166" s="89">
        <v>21.5</v>
      </c>
      <c r="F166" s="28"/>
      <c r="G166" s="18" t="s">
        <v>25</v>
      </c>
      <c r="H166" s="18" t="s">
        <v>25</v>
      </c>
    </row>
    <row r="167" spans="1:8" s="31" customFormat="1" ht="12.75">
      <c r="A167" s="32"/>
      <c r="B167" s="26"/>
      <c r="C167" s="27" t="s">
        <v>125</v>
      </c>
      <c r="D167" s="18" t="s">
        <v>48</v>
      </c>
      <c r="E167" s="89">
        <v>30</v>
      </c>
      <c r="F167" s="28"/>
      <c r="G167" s="18" t="s">
        <v>25</v>
      </c>
      <c r="H167" s="18" t="s">
        <v>25</v>
      </c>
    </row>
    <row r="168" spans="1:8" s="31" customFormat="1" ht="12.75">
      <c r="A168" s="32"/>
      <c r="B168" s="26"/>
      <c r="C168" s="27" t="s">
        <v>126</v>
      </c>
      <c r="D168" s="18" t="s">
        <v>48</v>
      </c>
      <c r="E168" s="89">
        <v>5.2</v>
      </c>
      <c r="F168" s="28"/>
      <c r="G168" s="18" t="s">
        <v>25</v>
      </c>
      <c r="H168" s="18" t="s">
        <v>25</v>
      </c>
    </row>
    <row r="169" spans="1:8" s="31" customFormat="1" ht="12.75">
      <c r="A169" s="32"/>
      <c r="B169" s="26"/>
      <c r="C169" s="27" t="s">
        <v>127</v>
      </c>
      <c r="D169" s="18" t="s">
        <v>31</v>
      </c>
      <c r="E169" s="89">
        <v>7.6</v>
      </c>
      <c r="F169" s="28"/>
      <c r="G169" s="18" t="s">
        <v>25</v>
      </c>
      <c r="H169" s="18" t="s">
        <v>25</v>
      </c>
    </row>
    <row r="170" spans="1:8" s="31" customFormat="1" ht="12.75">
      <c r="A170" s="32"/>
      <c r="B170" s="26"/>
      <c r="C170" s="27" t="s">
        <v>128</v>
      </c>
      <c r="D170" s="18" t="s">
        <v>48</v>
      </c>
      <c r="E170" s="89">
        <v>28.7</v>
      </c>
      <c r="F170" s="28"/>
      <c r="G170" s="18" t="s">
        <v>25</v>
      </c>
      <c r="H170" s="18" t="s">
        <v>25</v>
      </c>
    </row>
    <row r="171" spans="1:8" s="31" customFormat="1" ht="12.75">
      <c r="A171" s="32"/>
      <c r="B171" s="46"/>
      <c r="C171" s="27" t="s">
        <v>129</v>
      </c>
      <c r="D171" s="18" t="s">
        <v>31</v>
      </c>
      <c r="E171" s="89">
        <v>18.6</v>
      </c>
      <c r="F171" s="28"/>
      <c r="G171" s="18" t="s">
        <v>25</v>
      </c>
      <c r="H171" s="18" t="s">
        <v>25</v>
      </c>
    </row>
    <row r="172" spans="1:8" s="31" customFormat="1" ht="12.75">
      <c r="A172" s="32"/>
      <c r="C172" s="33"/>
      <c r="D172" s="21"/>
      <c r="E172" s="91"/>
      <c r="F172" s="37"/>
      <c r="G172" s="30"/>
      <c r="H172" s="18"/>
    </row>
    <row r="173" spans="1:8" s="31" customFormat="1" ht="12.75">
      <c r="A173" s="32"/>
      <c r="B173" s="45" t="s">
        <v>130</v>
      </c>
      <c r="C173" s="27"/>
      <c r="D173" s="18" t="s">
        <v>73</v>
      </c>
      <c r="E173" s="89">
        <v>247.6</v>
      </c>
      <c r="F173" s="28"/>
      <c r="G173" s="18" t="s">
        <v>9</v>
      </c>
      <c r="H173" s="18" t="s">
        <v>9</v>
      </c>
    </row>
    <row r="174" spans="1:8" s="31" customFormat="1" ht="12.75">
      <c r="A174" s="32"/>
      <c r="B174" s="29"/>
      <c r="C174" s="27"/>
      <c r="D174" s="18" t="s">
        <v>75</v>
      </c>
      <c r="E174" s="89">
        <v>82.8</v>
      </c>
      <c r="F174" s="28"/>
      <c r="G174" s="18" t="s">
        <v>9</v>
      </c>
      <c r="H174" s="18" t="s">
        <v>9</v>
      </c>
    </row>
    <row r="175" spans="1:8" s="31" customFormat="1" ht="12.75">
      <c r="A175" s="32"/>
      <c r="B175" s="29"/>
      <c r="C175" s="27"/>
      <c r="D175" s="18" t="s">
        <v>81</v>
      </c>
      <c r="E175" s="89">
        <v>4.4</v>
      </c>
      <c r="F175" s="28"/>
      <c r="G175" s="18" t="s">
        <v>9</v>
      </c>
      <c r="H175" s="18" t="s">
        <v>9</v>
      </c>
    </row>
    <row r="176" spans="1:8" s="31" customFormat="1" ht="12.75">
      <c r="A176" s="32"/>
      <c r="B176" s="29"/>
      <c r="C176" s="27"/>
      <c r="D176" s="18" t="s">
        <v>82</v>
      </c>
      <c r="E176" s="89">
        <v>8</v>
      </c>
      <c r="F176" s="28"/>
      <c r="G176" s="18" t="s">
        <v>9</v>
      </c>
      <c r="H176" s="18" t="s">
        <v>9</v>
      </c>
    </row>
    <row r="177" spans="1:8" s="31" customFormat="1" ht="12.75">
      <c r="A177" s="32"/>
      <c r="B177" s="29"/>
      <c r="C177" s="27"/>
      <c r="D177" s="18" t="s">
        <v>83</v>
      </c>
      <c r="E177" s="89">
        <v>5</v>
      </c>
      <c r="F177" s="28"/>
      <c r="G177" s="18" t="s">
        <v>9</v>
      </c>
      <c r="H177" s="18" t="s">
        <v>9</v>
      </c>
    </row>
    <row r="178" spans="1:8" s="31" customFormat="1" ht="12.75">
      <c r="A178" s="32"/>
      <c r="B178" s="29"/>
      <c r="C178" s="27"/>
      <c r="D178" s="18" t="s">
        <v>84</v>
      </c>
      <c r="E178" s="89">
        <v>6</v>
      </c>
      <c r="F178" s="28"/>
      <c r="G178" s="18" t="s">
        <v>9</v>
      </c>
      <c r="H178" s="18" t="s">
        <v>9</v>
      </c>
    </row>
    <row r="179" spans="1:8" s="31" customFormat="1" ht="12.75">
      <c r="A179" s="32"/>
      <c r="B179" s="29"/>
      <c r="C179" s="27"/>
      <c r="D179" s="18" t="s">
        <v>85</v>
      </c>
      <c r="E179" s="89">
        <v>4.3</v>
      </c>
      <c r="F179" s="28"/>
      <c r="G179" s="18" t="s">
        <v>9</v>
      </c>
      <c r="H179" s="18" t="s">
        <v>9</v>
      </c>
    </row>
    <row r="180" spans="1:8" s="31" customFormat="1" ht="12.75">
      <c r="A180" s="32"/>
      <c r="B180" s="29"/>
      <c r="C180" s="27"/>
      <c r="D180" s="18" t="s">
        <v>86</v>
      </c>
      <c r="E180" s="89">
        <v>12.3</v>
      </c>
      <c r="F180" s="28"/>
      <c r="G180" s="18" t="s">
        <v>9</v>
      </c>
      <c r="H180" s="18" t="s">
        <v>9</v>
      </c>
    </row>
    <row r="181" spans="1:8" s="31" customFormat="1" ht="12.75">
      <c r="A181" s="32"/>
      <c r="B181" s="26"/>
      <c r="C181" s="27">
        <v>245</v>
      </c>
      <c r="D181" s="22" t="s">
        <v>29</v>
      </c>
      <c r="E181" s="89">
        <v>13.4</v>
      </c>
      <c r="F181" s="28"/>
      <c r="G181" s="18" t="s">
        <v>25</v>
      </c>
      <c r="H181" s="18" t="s">
        <v>25</v>
      </c>
    </row>
    <row r="182" spans="1:8" s="31" customFormat="1" ht="12.75">
      <c r="A182" s="32"/>
      <c r="B182" s="26"/>
      <c r="C182" s="27">
        <v>244</v>
      </c>
      <c r="D182" s="22" t="s">
        <v>29</v>
      </c>
      <c r="E182" s="89">
        <v>13.4</v>
      </c>
      <c r="F182" s="28"/>
      <c r="G182" s="18" t="s">
        <v>25</v>
      </c>
      <c r="H182" s="18" t="s">
        <v>25</v>
      </c>
    </row>
    <row r="183" spans="1:8" s="31" customFormat="1" ht="12.75">
      <c r="A183" s="32"/>
      <c r="B183" s="26"/>
      <c r="C183" s="27">
        <v>241</v>
      </c>
      <c r="D183" s="22" t="s">
        <v>58</v>
      </c>
      <c r="E183" s="89">
        <v>11.3</v>
      </c>
      <c r="F183" s="28"/>
      <c r="G183" s="18" t="s">
        <v>25</v>
      </c>
      <c r="H183" s="18" t="s">
        <v>25</v>
      </c>
    </row>
    <row r="184" spans="1:8" s="31" customFormat="1" ht="12.75">
      <c r="A184" s="32"/>
      <c r="B184" s="26"/>
      <c r="C184" s="27">
        <v>240</v>
      </c>
      <c r="D184" s="22" t="s">
        <v>29</v>
      </c>
      <c r="E184" s="89">
        <v>18.3</v>
      </c>
      <c r="F184" s="28"/>
      <c r="G184" s="18" t="s">
        <v>25</v>
      </c>
      <c r="H184" s="18" t="s">
        <v>25</v>
      </c>
    </row>
    <row r="185" spans="1:8" s="31" customFormat="1" ht="12.75">
      <c r="A185" s="32"/>
      <c r="B185" s="26"/>
      <c r="C185" s="27">
        <v>239</v>
      </c>
      <c r="D185" s="22" t="s">
        <v>24</v>
      </c>
      <c r="E185" s="89">
        <v>38.1</v>
      </c>
      <c r="F185" s="28"/>
      <c r="G185" s="18" t="s">
        <v>25</v>
      </c>
      <c r="H185" s="18" t="s">
        <v>25</v>
      </c>
    </row>
    <row r="186" spans="1:8" s="31" customFormat="1" ht="12.75">
      <c r="A186" s="32"/>
      <c r="B186" s="26"/>
      <c r="C186" s="27" t="s">
        <v>238</v>
      </c>
      <c r="D186" s="22" t="s">
        <v>241</v>
      </c>
      <c r="E186" s="89">
        <v>6.6</v>
      </c>
      <c r="F186" s="28"/>
      <c r="G186" s="18" t="s">
        <v>25</v>
      </c>
      <c r="H186" s="18"/>
    </row>
    <row r="187" spans="1:8" s="31" customFormat="1" ht="12.75">
      <c r="A187" s="32"/>
      <c r="B187" s="26"/>
      <c r="C187" s="27" t="s">
        <v>239</v>
      </c>
      <c r="D187" s="22" t="s">
        <v>29</v>
      </c>
      <c r="E187" s="89">
        <v>16.8</v>
      </c>
      <c r="F187" s="28"/>
      <c r="G187" s="18" t="s">
        <v>25</v>
      </c>
      <c r="H187" s="18"/>
    </row>
    <row r="188" spans="1:8" s="31" customFormat="1" ht="12.75">
      <c r="A188" s="32"/>
      <c r="B188" s="26"/>
      <c r="C188" s="27" t="s">
        <v>240</v>
      </c>
      <c r="D188" s="22" t="s">
        <v>29</v>
      </c>
      <c r="E188" s="89">
        <v>14.7</v>
      </c>
      <c r="F188" s="28"/>
      <c r="G188" s="18" t="s">
        <v>25</v>
      </c>
      <c r="H188" s="18"/>
    </row>
    <row r="189" spans="1:8" s="31" customFormat="1" ht="12.75">
      <c r="A189" s="32"/>
      <c r="B189" s="26"/>
      <c r="C189" s="27">
        <v>235</v>
      </c>
      <c r="D189" s="22" t="s">
        <v>24</v>
      </c>
      <c r="E189" s="89">
        <v>38.1</v>
      </c>
      <c r="F189" s="28"/>
      <c r="G189" s="18" t="s">
        <v>25</v>
      </c>
      <c r="H189" s="18" t="s">
        <v>25</v>
      </c>
    </row>
    <row r="190" spans="1:8" s="31" customFormat="1" ht="12.75">
      <c r="A190" s="32"/>
      <c r="B190" s="26"/>
      <c r="C190" s="27">
        <v>234</v>
      </c>
      <c r="D190" s="22" t="s">
        <v>24</v>
      </c>
      <c r="E190" s="89">
        <v>38.1</v>
      </c>
      <c r="F190" s="28"/>
      <c r="G190" s="18" t="s">
        <v>25</v>
      </c>
      <c r="H190" s="18" t="s">
        <v>25</v>
      </c>
    </row>
    <row r="191" spans="1:8" s="31" customFormat="1" ht="12.75">
      <c r="A191" s="32"/>
      <c r="B191" s="26"/>
      <c r="C191" s="27">
        <v>229</v>
      </c>
      <c r="D191" s="22" t="s">
        <v>58</v>
      </c>
      <c r="E191" s="89">
        <v>20.1</v>
      </c>
      <c r="F191" s="28"/>
      <c r="G191" s="18" t="s">
        <v>25</v>
      </c>
      <c r="H191" s="18" t="s">
        <v>25</v>
      </c>
    </row>
    <row r="192" spans="1:8" s="31" customFormat="1" ht="12.75">
      <c r="A192" s="32"/>
      <c r="B192" s="26"/>
      <c r="C192" s="27">
        <v>227</v>
      </c>
      <c r="D192" s="22" t="s">
        <v>24</v>
      </c>
      <c r="E192" s="89">
        <v>51.2</v>
      </c>
      <c r="F192" s="28"/>
      <c r="G192" s="18" t="s">
        <v>25</v>
      </c>
      <c r="H192" s="18" t="s">
        <v>25</v>
      </c>
    </row>
    <row r="193" spans="1:8" s="31" customFormat="1" ht="12.75">
      <c r="A193" s="32"/>
      <c r="B193" s="26"/>
      <c r="C193" s="27">
        <v>226</v>
      </c>
      <c r="D193" s="22" t="s">
        <v>24</v>
      </c>
      <c r="E193" s="89">
        <v>51.2</v>
      </c>
      <c r="F193" s="28"/>
      <c r="G193" s="18" t="s">
        <v>25</v>
      </c>
      <c r="H193" s="18" t="s">
        <v>25</v>
      </c>
    </row>
    <row r="194" spans="1:8" s="31" customFormat="1" ht="12.75">
      <c r="A194" s="32"/>
      <c r="B194" s="26"/>
      <c r="C194" s="27">
        <v>225</v>
      </c>
      <c r="D194" s="22" t="s">
        <v>29</v>
      </c>
      <c r="E194" s="89">
        <v>23</v>
      </c>
      <c r="F194" s="28"/>
      <c r="G194" s="18" t="s">
        <v>25</v>
      </c>
      <c r="H194" s="18" t="s">
        <v>25</v>
      </c>
    </row>
    <row r="195" spans="1:8" s="31" customFormat="1" ht="12.75">
      <c r="A195" s="32"/>
      <c r="B195" s="26"/>
      <c r="C195" s="27">
        <v>222</v>
      </c>
      <c r="D195" s="22" t="s">
        <v>58</v>
      </c>
      <c r="E195" s="89">
        <v>12.6</v>
      </c>
      <c r="F195" s="28"/>
      <c r="G195" s="18" t="s">
        <v>25</v>
      </c>
      <c r="H195" s="18" t="s">
        <v>25</v>
      </c>
    </row>
    <row r="196" spans="1:8" s="31" customFormat="1" ht="12.75">
      <c r="A196" s="32"/>
      <c r="B196" s="26"/>
      <c r="C196" s="27" t="s">
        <v>242</v>
      </c>
      <c r="D196" s="22" t="s">
        <v>24</v>
      </c>
      <c r="E196" s="89">
        <v>23.3</v>
      </c>
      <c r="F196" s="28"/>
      <c r="G196" s="18" t="s">
        <v>25</v>
      </c>
      <c r="H196" s="18"/>
    </row>
    <row r="197" spans="1:8" s="31" customFormat="1" ht="12.75">
      <c r="A197" s="32"/>
      <c r="B197" s="26"/>
      <c r="C197" s="27">
        <v>211</v>
      </c>
      <c r="D197" s="22" t="s">
        <v>58</v>
      </c>
      <c r="E197" s="89">
        <v>16.8</v>
      </c>
      <c r="F197" s="28"/>
      <c r="G197" s="18" t="s">
        <v>25</v>
      </c>
      <c r="H197" s="18" t="s">
        <v>25</v>
      </c>
    </row>
    <row r="198" spans="1:8" s="31" customFormat="1" ht="12.75">
      <c r="A198" s="32"/>
      <c r="B198" s="26"/>
      <c r="C198" s="27">
        <v>210</v>
      </c>
      <c r="D198" s="22" t="s">
        <v>24</v>
      </c>
      <c r="E198" s="89">
        <v>34.4</v>
      </c>
      <c r="F198" s="28"/>
      <c r="G198" s="18" t="s">
        <v>25</v>
      </c>
      <c r="H198" s="18" t="s">
        <v>25</v>
      </c>
    </row>
    <row r="199" spans="1:8" s="31" customFormat="1" ht="12.75">
      <c r="A199" s="32"/>
      <c r="B199" s="26"/>
      <c r="C199" s="27">
        <v>207</v>
      </c>
      <c r="D199" s="22" t="s">
        <v>24</v>
      </c>
      <c r="E199" s="89">
        <v>34.4</v>
      </c>
      <c r="F199" s="28"/>
      <c r="G199" s="18" t="s">
        <v>25</v>
      </c>
      <c r="H199" s="18" t="s">
        <v>25</v>
      </c>
    </row>
    <row r="200" spans="1:8" s="31" customFormat="1" ht="12.75">
      <c r="A200" s="32"/>
      <c r="B200" s="26"/>
      <c r="C200" s="27">
        <v>205</v>
      </c>
      <c r="D200" s="22" t="s">
        <v>29</v>
      </c>
      <c r="E200" s="89">
        <v>21.8</v>
      </c>
      <c r="F200" s="28"/>
      <c r="G200" s="18" t="s">
        <v>25</v>
      </c>
      <c r="H200" s="18" t="s">
        <v>25</v>
      </c>
    </row>
    <row r="201" spans="1:8" s="31" customFormat="1" ht="12.75">
      <c r="A201" s="32"/>
      <c r="B201" s="45" t="s">
        <v>131</v>
      </c>
      <c r="C201" s="27"/>
      <c r="D201" s="18" t="s">
        <v>75</v>
      </c>
      <c r="E201" s="89">
        <v>48</v>
      </c>
      <c r="F201" s="28"/>
      <c r="G201" s="18" t="s">
        <v>9</v>
      </c>
      <c r="H201" s="18" t="s">
        <v>9</v>
      </c>
    </row>
    <row r="202" spans="1:8" s="31" customFormat="1" ht="12.75">
      <c r="A202" s="32"/>
      <c r="B202" s="26"/>
      <c r="C202" s="27"/>
      <c r="D202" s="18" t="s">
        <v>132</v>
      </c>
      <c r="E202" s="89">
        <v>8.6</v>
      </c>
      <c r="F202" s="28"/>
      <c r="G202" s="18" t="s">
        <v>9</v>
      </c>
      <c r="H202" s="18" t="s">
        <v>9</v>
      </c>
    </row>
    <row r="203" spans="1:8" s="31" customFormat="1" ht="12.75">
      <c r="A203" s="32"/>
      <c r="B203" s="46"/>
      <c r="C203" s="34" t="s">
        <v>133</v>
      </c>
      <c r="D203" s="18" t="s">
        <v>107</v>
      </c>
      <c r="E203" s="89">
        <v>57.5</v>
      </c>
      <c r="F203" s="28"/>
      <c r="G203" s="18" t="s">
        <v>9</v>
      </c>
      <c r="H203" s="18" t="s">
        <v>32</v>
      </c>
    </row>
    <row r="204" spans="1:8" s="31" customFormat="1" ht="12.75">
      <c r="A204" s="32"/>
      <c r="B204" s="45" t="s">
        <v>134</v>
      </c>
      <c r="C204" s="27"/>
      <c r="D204" s="18" t="s">
        <v>41</v>
      </c>
      <c r="E204" s="89">
        <v>72.6</v>
      </c>
      <c r="F204" s="28"/>
      <c r="G204" s="18" t="s">
        <v>9</v>
      </c>
      <c r="H204" s="18" t="s">
        <v>9</v>
      </c>
    </row>
    <row r="205" spans="1:8" s="31" customFormat="1" ht="12.75">
      <c r="A205" s="32"/>
      <c r="B205" s="26"/>
      <c r="C205" s="27"/>
      <c r="D205" s="18" t="s">
        <v>135</v>
      </c>
      <c r="E205" s="89">
        <v>6.2</v>
      </c>
      <c r="F205" s="28"/>
      <c r="G205" s="18" t="s">
        <v>9</v>
      </c>
      <c r="H205" s="18" t="s">
        <v>9</v>
      </c>
    </row>
    <row r="206" spans="1:8" s="31" customFormat="1" ht="12.75">
      <c r="A206" s="32"/>
      <c r="B206" s="26"/>
      <c r="C206" s="27"/>
      <c r="D206" s="18" t="s">
        <v>136</v>
      </c>
      <c r="E206" s="89">
        <v>28.6</v>
      </c>
      <c r="F206" s="28"/>
      <c r="G206" s="18" t="s">
        <v>9</v>
      </c>
      <c r="H206" s="18" t="s">
        <v>9</v>
      </c>
    </row>
    <row r="207" spans="1:8" s="31" customFormat="1" ht="12.75">
      <c r="A207" s="32"/>
      <c r="B207" s="46"/>
      <c r="C207" s="27"/>
      <c r="D207" s="18" t="s">
        <v>137</v>
      </c>
      <c r="E207" s="89">
        <v>12.6</v>
      </c>
      <c r="F207" s="28"/>
      <c r="G207" s="18" t="s">
        <v>9</v>
      </c>
      <c r="H207" s="18" t="s">
        <v>9</v>
      </c>
    </row>
    <row r="208" spans="1:8" s="31" customFormat="1" ht="12.75">
      <c r="A208" s="32"/>
      <c r="B208" s="45" t="s">
        <v>138</v>
      </c>
      <c r="C208" s="27"/>
      <c r="D208" s="18" t="s">
        <v>139</v>
      </c>
      <c r="E208" s="89">
        <v>65.5</v>
      </c>
      <c r="F208" s="28"/>
      <c r="G208" s="18" t="s">
        <v>9</v>
      </c>
      <c r="H208" s="18" t="s">
        <v>9</v>
      </c>
    </row>
    <row r="209" spans="1:8" s="31" customFormat="1" ht="12.75">
      <c r="A209" s="32"/>
      <c r="B209" s="26"/>
      <c r="C209" s="27"/>
      <c r="D209" s="18" t="s">
        <v>140</v>
      </c>
      <c r="E209" s="89">
        <v>8.9</v>
      </c>
      <c r="F209" s="28"/>
      <c r="G209" s="18" t="s">
        <v>9</v>
      </c>
      <c r="H209" s="18" t="s">
        <v>9</v>
      </c>
    </row>
    <row r="210" spans="1:8" s="31" customFormat="1" ht="12.75">
      <c r="A210" s="32"/>
      <c r="B210" s="26"/>
      <c r="C210" s="27"/>
      <c r="D210" s="18" t="s">
        <v>141</v>
      </c>
      <c r="E210" s="89">
        <v>48.7</v>
      </c>
      <c r="F210" s="28"/>
      <c r="G210" s="18" t="s">
        <v>9</v>
      </c>
      <c r="H210" s="18" t="s">
        <v>9</v>
      </c>
    </row>
    <row r="211" spans="1:8" s="31" customFormat="1" ht="12.75">
      <c r="A211" s="32"/>
      <c r="B211" s="26"/>
      <c r="C211" s="27"/>
      <c r="D211" s="18" t="s">
        <v>142</v>
      </c>
      <c r="E211" s="89">
        <v>8</v>
      </c>
      <c r="F211" s="28"/>
      <c r="G211" s="18" t="s">
        <v>9</v>
      </c>
      <c r="H211" s="18" t="s">
        <v>9</v>
      </c>
    </row>
    <row r="212" spans="1:8" s="31" customFormat="1" ht="12.75">
      <c r="A212" s="32"/>
      <c r="B212" s="26"/>
      <c r="C212" s="27"/>
      <c r="D212" s="18" t="s">
        <v>143</v>
      </c>
      <c r="E212" s="89">
        <v>3.6</v>
      </c>
      <c r="F212" s="28"/>
      <c r="G212" s="18" t="s">
        <v>9</v>
      </c>
      <c r="H212" s="18" t="s">
        <v>9</v>
      </c>
    </row>
    <row r="213" spans="1:8" s="31" customFormat="1" ht="12.75">
      <c r="A213" s="29"/>
      <c r="B213" s="26"/>
      <c r="C213" s="27"/>
      <c r="D213" s="18" t="s">
        <v>144</v>
      </c>
      <c r="E213" s="89">
        <v>124.5</v>
      </c>
      <c r="F213" s="20"/>
      <c r="G213" s="18" t="s">
        <v>32</v>
      </c>
      <c r="H213" s="18" t="s">
        <v>32</v>
      </c>
    </row>
    <row r="214" spans="1:8" s="31" customFormat="1" ht="12.75">
      <c r="A214" s="29"/>
      <c r="B214" s="26"/>
      <c r="C214" s="27"/>
      <c r="D214" s="18" t="s">
        <v>145</v>
      </c>
      <c r="E214" s="89">
        <v>51</v>
      </c>
      <c r="F214" s="20"/>
      <c r="G214" s="18" t="s">
        <v>32</v>
      </c>
      <c r="H214" s="18" t="s">
        <v>32</v>
      </c>
    </row>
    <row r="215" spans="1:8" s="31" customFormat="1" ht="12.75">
      <c r="A215" s="29"/>
      <c r="B215" s="46"/>
      <c r="C215" s="27" t="s">
        <v>146</v>
      </c>
      <c r="D215" s="18" t="s">
        <v>147</v>
      </c>
      <c r="E215" s="89">
        <v>40</v>
      </c>
      <c r="F215" s="20"/>
      <c r="G215" s="18" t="s">
        <v>32</v>
      </c>
      <c r="H215" s="18" t="s">
        <v>32</v>
      </c>
    </row>
    <row r="216" spans="1:8" s="31" customFormat="1" ht="12.75">
      <c r="A216" s="35"/>
      <c r="B216" s="46"/>
      <c r="C216" s="83" t="s">
        <v>244</v>
      </c>
      <c r="D216" s="82"/>
      <c r="E216" s="83">
        <f>SUM(E80:E215)</f>
        <v>4522.245000000001</v>
      </c>
      <c r="F216" s="82"/>
      <c r="G216" s="82"/>
      <c r="H216" s="82"/>
    </row>
    <row r="217" spans="1:8" s="31" customFormat="1" ht="12.75">
      <c r="A217" s="48"/>
      <c r="C217" s="33"/>
      <c r="D217" s="21"/>
      <c r="E217" s="91"/>
      <c r="F217" s="37"/>
      <c r="G217" s="30"/>
      <c r="H217" s="50"/>
    </row>
    <row r="218" spans="1:8" s="31" customFormat="1" ht="12.75">
      <c r="A218" s="38" t="s">
        <v>148</v>
      </c>
      <c r="B218" s="45"/>
      <c r="C218" s="27"/>
      <c r="D218" s="18" t="s">
        <v>149</v>
      </c>
      <c r="E218" s="89">
        <v>9.9</v>
      </c>
      <c r="F218" s="28"/>
      <c r="G218" s="18" t="s">
        <v>9</v>
      </c>
      <c r="H218" s="18" t="s">
        <v>9</v>
      </c>
    </row>
    <row r="219" spans="1:8" s="31" customFormat="1" ht="12.75">
      <c r="A219" s="32"/>
      <c r="B219" s="26"/>
      <c r="C219" s="27"/>
      <c r="D219" s="18" t="s">
        <v>150</v>
      </c>
      <c r="E219" s="89">
        <v>13.1</v>
      </c>
      <c r="F219" s="20"/>
      <c r="G219" s="18" t="s">
        <v>32</v>
      </c>
      <c r="H219" s="18" t="s">
        <v>32</v>
      </c>
    </row>
    <row r="220" spans="1:8" s="31" customFormat="1" ht="12.75">
      <c r="A220" s="32"/>
      <c r="B220" s="26" t="s">
        <v>11</v>
      </c>
      <c r="C220" s="34" t="s">
        <v>70</v>
      </c>
      <c r="D220" s="22" t="s">
        <v>24</v>
      </c>
      <c r="E220" s="89">
        <v>33.6</v>
      </c>
      <c r="F220" s="28"/>
      <c r="G220" s="18" t="s">
        <v>25</v>
      </c>
      <c r="H220" s="18" t="s">
        <v>25</v>
      </c>
    </row>
    <row r="221" spans="1:8" s="31" customFormat="1" ht="12.75">
      <c r="A221" s="32"/>
      <c r="B221" s="26"/>
      <c r="C221" s="34" t="s">
        <v>14</v>
      </c>
      <c r="D221" s="18" t="s">
        <v>31</v>
      </c>
      <c r="E221" s="89">
        <v>19.2</v>
      </c>
      <c r="F221" s="28"/>
      <c r="G221" s="18" t="s">
        <v>25</v>
      </c>
      <c r="H221" s="18" t="s">
        <v>25</v>
      </c>
    </row>
    <row r="222" spans="1:8" s="31" customFormat="1" ht="12.75">
      <c r="A222" s="32"/>
      <c r="B222" s="26"/>
      <c r="C222" s="34" t="s">
        <v>68</v>
      </c>
      <c r="D222" s="18" t="s">
        <v>31</v>
      </c>
      <c r="E222" s="89">
        <v>27.8</v>
      </c>
      <c r="F222" s="28"/>
      <c r="G222" s="18" t="s">
        <v>25</v>
      </c>
      <c r="H222" s="18" t="s">
        <v>25</v>
      </c>
    </row>
    <row r="223" spans="1:8" s="31" customFormat="1" ht="12.75">
      <c r="A223" s="32"/>
      <c r="B223" s="26"/>
      <c r="C223" s="34" t="s">
        <v>243</v>
      </c>
      <c r="D223" s="18" t="s">
        <v>24</v>
      </c>
      <c r="E223" s="89">
        <v>15.9</v>
      </c>
      <c r="F223" s="28"/>
      <c r="G223" s="18" t="s">
        <v>25</v>
      </c>
      <c r="H223" s="18"/>
    </row>
    <row r="224" spans="1:8" s="31" customFormat="1" ht="12.75">
      <c r="A224" s="32"/>
      <c r="B224" s="26"/>
      <c r="C224" s="27" t="s">
        <v>151</v>
      </c>
      <c r="D224" s="18" t="s">
        <v>48</v>
      </c>
      <c r="E224" s="90">
        <v>15.9</v>
      </c>
      <c r="F224" s="28"/>
      <c r="G224" s="18" t="s">
        <v>25</v>
      </c>
      <c r="H224" s="18" t="s">
        <v>25</v>
      </c>
    </row>
    <row r="225" spans="1:8" s="31" customFormat="1" ht="12.75">
      <c r="A225" s="32"/>
      <c r="B225" s="26"/>
      <c r="C225" s="27" t="s">
        <v>71</v>
      </c>
      <c r="D225" s="18" t="s">
        <v>48</v>
      </c>
      <c r="E225" s="90">
        <v>19.5</v>
      </c>
      <c r="F225" s="28"/>
      <c r="G225" s="18" t="s">
        <v>25</v>
      </c>
      <c r="H225" s="18" t="s">
        <v>25</v>
      </c>
    </row>
    <row r="226" spans="1:8" s="31" customFormat="1" ht="12.75">
      <c r="A226" s="32"/>
      <c r="B226" s="26"/>
      <c r="C226" s="27" t="s">
        <v>19</v>
      </c>
      <c r="D226" s="18" t="s">
        <v>48</v>
      </c>
      <c r="E226" s="90">
        <v>33.2</v>
      </c>
      <c r="F226" s="28"/>
      <c r="G226" s="18" t="s">
        <v>25</v>
      </c>
      <c r="H226" s="18" t="s">
        <v>25</v>
      </c>
    </row>
    <row r="227" spans="1:8" s="31" customFormat="1" ht="12.75">
      <c r="A227" s="32"/>
      <c r="B227" s="26"/>
      <c r="C227" s="27" t="s">
        <v>152</v>
      </c>
      <c r="D227" s="18" t="s">
        <v>48</v>
      </c>
      <c r="E227" s="90">
        <v>19.9</v>
      </c>
      <c r="F227" s="28"/>
      <c r="G227" s="18" t="s">
        <v>25</v>
      </c>
      <c r="H227" s="18" t="s">
        <v>25</v>
      </c>
    </row>
    <row r="228" spans="1:8" s="31" customFormat="1" ht="12.75">
      <c r="A228" s="32"/>
      <c r="B228" s="26"/>
      <c r="C228" s="27" t="s">
        <v>153</v>
      </c>
      <c r="D228" s="18" t="s">
        <v>48</v>
      </c>
      <c r="E228" s="90">
        <v>35.9</v>
      </c>
      <c r="F228" s="28"/>
      <c r="G228" s="18" t="s">
        <v>25</v>
      </c>
      <c r="H228" s="18" t="s">
        <v>25</v>
      </c>
    </row>
    <row r="229" spans="1:8" s="31" customFormat="1" ht="12.75">
      <c r="A229" s="32"/>
      <c r="B229" s="26"/>
      <c r="C229" s="27" t="s">
        <v>154</v>
      </c>
      <c r="D229" s="22" t="s">
        <v>24</v>
      </c>
      <c r="E229" s="89">
        <v>16.5</v>
      </c>
      <c r="F229" s="28"/>
      <c r="G229" s="18" t="s">
        <v>25</v>
      </c>
      <c r="H229" s="18" t="s">
        <v>25</v>
      </c>
    </row>
    <row r="230" spans="1:8" s="31" customFormat="1" ht="12.75">
      <c r="A230" s="32"/>
      <c r="B230" s="26"/>
      <c r="C230" s="27"/>
      <c r="D230" s="19" t="s">
        <v>155</v>
      </c>
      <c r="E230" s="90">
        <v>25.1</v>
      </c>
      <c r="F230" s="28"/>
      <c r="G230" s="18" t="s">
        <v>9</v>
      </c>
      <c r="H230" s="18" t="s">
        <v>9</v>
      </c>
    </row>
    <row r="231" spans="1:8" s="31" customFormat="1" ht="12.75">
      <c r="A231" s="32"/>
      <c r="B231" s="26"/>
      <c r="C231" s="27"/>
      <c r="D231" s="19" t="s">
        <v>156</v>
      </c>
      <c r="E231" s="90">
        <v>22.6</v>
      </c>
      <c r="F231" s="28"/>
      <c r="G231" s="18" t="s">
        <v>9</v>
      </c>
      <c r="H231" s="18" t="s">
        <v>9</v>
      </c>
    </row>
    <row r="232" spans="1:8" s="31" customFormat="1" ht="12.75">
      <c r="A232" s="32"/>
      <c r="B232" s="26"/>
      <c r="C232" s="27"/>
      <c r="D232" s="19" t="s">
        <v>157</v>
      </c>
      <c r="E232" s="90">
        <v>7.8</v>
      </c>
      <c r="F232" s="28"/>
      <c r="G232" s="18" t="s">
        <v>9</v>
      </c>
      <c r="H232" s="18" t="s">
        <v>9</v>
      </c>
    </row>
    <row r="233" spans="1:8" s="31" customFormat="1" ht="12.75">
      <c r="A233" s="32"/>
      <c r="B233" s="26"/>
      <c r="C233" s="27"/>
      <c r="D233" s="19" t="s">
        <v>158</v>
      </c>
      <c r="E233" s="90">
        <v>7.8</v>
      </c>
      <c r="F233" s="28"/>
      <c r="G233" s="18" t="s">
        <v>9</v>
      </c>
      <c r="H233" s="18" t="s">
        <v>9</v>
      </c>
    </row>
    <row r="234" spans="1:8" s="31" customFormat="1" ht="12.75">
      <c r="A234" s="32"/>
      <c r="B234" s="26"/>
      <c r="C234" s="27"/>
      <c r="D234" s="19" t="s">
        <v>41</v>
      </c>
      <c r="E234" s="90">
        <v>91</v>
      </c>
      <c r="F234" s="28"/>
      <c r="G234" s="18" t="s">
        <v>9</v>
      </c>
      <c r="H234" s="18" t="s">
        <v>9</v>
      </c>
    </row>
    <row r="235" spans="1:8" s="31" customFormat="1" ht="12.75">
      <c r="A235" s="32"/>
      <c r="B235" s="45" t="s">
        <v>36</v>
      </c>
      <c r="C235" s="27" t="s">
        <v>159</v>
      </c>
      <c r="D235" s="18" t="s">
        <v>48</v>
      </c>
      <c r="E235" s="90">
        <v>33.4</v>
      </c>
      <c r="F235" s="28"/>
      <c r="G235" s="18" t="s">
        <v>25</v>
      </c>
      <c r="H235" s="18" t="s">
        <v>25</v>
      </c>
    </row>
    <row r="236" spans="1:8" s="31" customFormat="1" ht="12.75">
      <c r="A236" s="32"/>
      <c r="B236" s="26"/>
      <c r="C236" s="27" t="s">
        <v>160</v>
      </c>
      <c r="D236" s="19" t="s">
        <v>58</v>
      </c>
      <c r="E236" s="90">
        <v>5.5</v>
      </c>
      <c r="F236" s="28"/>
      <c r="G236" s="18" t="s">
        <v>25</v>
      </c>
      <c r="H236" s="18" t="s">
        <v>25</v>
      </c>
    </row>
    <row r="237" spans="1:8" s="31" customFormat="1" ht="12.75">
      <c r="A237" s="29"/>
      <c r="B237" s="26"/>
      <c r="C237" s="27" t="s">
        <v>161</v>
      </c>
      <c r="D237" s="19" t="s">
        <v>24</v>
      </c>
      <c r="E237" s="90">
        <v>33.4</v>
      </c>
      <c r="F237" s="28"/>
      <c r="G237" s="18" t="s">
        <v>25</v>
      </c>
      <c r="H237" s="18" t="s">
        <v>25</v>
      </c>
    </row>
    <row r="238" spans="1:8" s="31" customFormat="1" ht="12.75">
      <c r="A238" s="29"/>
      <c r="B238" s="26"/>
      <c r="C238" s="27" t="s">
        <v>37</v>
      </c>
      <c r="D238" s="19" t="s">
        <v>31</v>
      </c>
      <c r="E238" s="90">
        <v>19.5</v>
      </c>
      <c r="F238" s="28"/>
      <c r="G238" s="18" t="s">
        <v>25</v>
      </c>
      <c r="H238" s="18" t="s">
        <v>25</v>
      </c>
    </row>
    <row r="239" spans="1:8" s="31" customFormat="1" ht="12.75">
      <c r="A239" s="29"/>
      <c r="B239" s="26"/>
      <c r="C239" s="27">
        <v>112</v>
      </c>
      <c r="D239" s="22" t="s">
        <v>24</v>
      </c>
      <c r="E239" s="89">
        <v>33.599999999999994</v>
      </c>
      <c r="F239" s="28"/>
      <c r="G239" s="18" t="s">
        <v>25</v>
      </c>
      <c r="H239" s="18" t="s">
        <v>25</v>
      </c>
    </row>
    <row r="240" spans="1:8" s="31" customFormat="1" ht="12.75">
      <c r="A240" s="29"/>
      <c r="B240" s="26"/>
      <c r="C240" s="27" t="s">
        <v>126</v>
      </c>
      <c r="D240" s="22" t="s">
        <v>162</v>
      </c>
      <c r="E240" s="89">
        <v>11.2</v>
      </c>
      <c r="F240" s="28"/>
      <c r="G240" s="18" t="s">
        <v>32</v>
      </c>
      <c r="H240" s="18" t="s">
        <v>32</v>
      </c>
    </row>
    <row r="241" spans="1:8" s="31" customFormat="1" ht="12.75">
      <c r="A241" s="29"/>
      <c r="B241" s="26"/>
      <c r="C241" s="27">
        <v>111</v>
      </c>
      <c r="D241" s="22" t="s">
        <v>29</v>
      </c>
      <c r="E241" s="89">
        <v>19.799999999999997</v>
      </c>
      <c r="F241" s="28"/>
      <c r="G241" s="18" t="s">
        <v>25</v>
      </c>
      <c r="H241" s="18" t="s">
        <v>25</v>
      </c>
    </row>
    <row r="242" spans="1:8" s="31" customFormat="1" ht="12.75">
      <c r="A242" s="29"/>
      <c r="B242" s="26"/>
      <c r="C242" s="27">
        <v>110</v>
      </c>
      <c r="D242" s="22" t="s">
        <v>24</v>
      </c>
      <c r="E242" s="89">
        <v>34.2</v>
      </c>
      <c r="F242" s="28"/>
      <c r="G242" s="18" t="s">
        <v>25</v>
      </c>
      <c r="H242" s="18" t="s">
        <v>25</v>
      </c>
    </row>
    <row r="243" spans="1:10" s="31" customFormat="1" ht="12.75">
      <c r="A243" s="29"/>
      <c r="B243" s="26"/>
      <c r="C243" s="27" t="s">
        <v>123</v>
      </c>
      <c r="D243" s="22" t="s">
        <v>58</v>
      </c>
      <c r="E243" s="89">
        <v>11.5</v>
      </c>
      <c r="F243" s="28"/>
      <c r="G243" s="18" t="s">
        <v>32</v>
      </c>
      <c r="H243" s="18"/>
      <c r="I243" s="30"/>
      <c r="J243" s="30"/>
    </row>
    <row r="244" spans="1:8" s="31" customFormat="1" ht="12.75">
      <c r="A244" s="32"/>
      <c r="B244" s="26"/>
      <c r="C244" s="27"/>
      <c r="D244" s="19" t="s">
        <v>41</v>
      </c>
      <c r="E244" s="90">
        <v>73.8</v>
      </c>
      <c r="F244" s="28"/>
      <c r="G244" s="18" t="s">
        <v>9</v>
      </c>
      <c r="H244" s="18" t="s">
        <v>9</v>
      </c>
    </row>
    <row r="245" spans="1:8" s="31" customFormat="1" ht="12.75">
      <c r="A245" s="32"/>
      <c r="B245" s="26"/>
      <c r="C245" s="27"/>
      <c r="D245" s="19" t="s">
        <v>157</v>
      </c>
      <c r="E245" s="90">
        <v>8.6</v>
      </c>
      <c r="F245" s="28"/>
      <c r="G245" s="18" t="s">
        <v>9</v>
      </c>
      <c r="H245" s="18" t="s">
        <v>9</v>
      </c>
    </row>
    <row r="246" spans="1:8" s="31" customFormat="1" ht="12.75">
      <c r="A246" s="32"/>
      <c r="B246" s="26"/>
      <c r="C246" s="27"/>
      <c r="D246" s="19" t="s">
        <v>158</v>
      </c>
      <c r="E246" s="90">
        <v>5.8</v>
      </c>
      <c r="F246" s="28"/>
      <c r="G246" s="18" t="s">
        <v>9</v>
      </c>
      <c r="H246" s="18" t="s">
        <v>9</v>
      </c>
    </row>
    <row r="247" spans="1:8" s="31" customFormat="1" ht="12.75">
      <c r="A247" s="32"/>
      <c r="B247" s="26"/>
      <c r="C247" s="27"/>
      <c r="D247" s="19" t="s">
        <v>163</v>
      </c>
      <c r="E247" s="90">
        <v>7.2</v>
      </c>
      <c r="F247" s="28"/>
      <c r="G247" s="18" t="s">
        <v>9</v>
      </c>
      <c r="H247" s="18" t="s">
        <v>9</v>
      </c>
    </row>
    <row r="248" spans="1:8" s="31" customFormat="1" ht="12.75">
      <c r="A248" s="32"/>
      <c r="B248" s="45" t="s">
        <v>164</v>
      </c>
      <c r="C248" s="27"/>
      <c r="D248" s="19" t="s">
        <v>165</v>
      </c>
      <c r="E248" s="89">
        <v>76.3</v>
      </c>
      <c r="F248" s="20"/>
      <c r="G248" s="18" t="s">
        <v>32</v>
      </c>
      <c r="H248" s="18" t="s">
        <v>32</v>
      </c>
    </row>
    <row r="249" spans="1:8" s="31" customFormat="1" ht="12.75">
      <c r="A249" s="32"/>
      <c r="B249" s="26"/>
      <c r="C249" s="27">
        <v>11</v>
      </c>
      <c r="D249" s="22" t="s">
        <v>24</v>
      </c>
      <c r="E249" s="89">
        <v>18.6</v>
      </c>
      <c r="F249" s="20"/>
      <c r="G249" s="18" t="s">
        <v>32</v>
      </c>
      <c r="H249" s="18" t="s">
        <v>32</v>
      </c>
    </row>
    <row r="250" spans="1:8" s="31" customFormat="1" ht="12.75">
      <c r="A250" s="32"/>
      <c r="B250" s="26"/>
      <c r="C250" s="27">
        <v>7</v>
      </c>
      <c r="D250" s="22" t="s">
        <v>24</v>
      </c>
      <c r="E250" s="89">
        <v>19.6</v>
      </c>
      <c r="F250" s="20"/>
      <c r="G250" s="18" t="s">
        <v>32</v>
      </c>
      <c r="H250" s="18" t="s">
        <v>32</v>
      </c>
    </row>
    <row r="251" spans="1:8" s="31" customFormat="1" ht="12.75">
      <c r="A251" s="32"/>
      <c r="B251" s="26"/>
      <c r="C251" s="27">
        <v>6</v>
      </c>
      <c r="D251" s="22" t="s">
        <v>24</v>
      </c>
      <c r="E251" s="89">
        <v>21.1</v>
      </c>
      <c r="F251" s="20"/>
      <c r="G251" s="18" t="s">
        <v>32</v>
      </c>
      <c r="H251" s="18" t="s">
        <v>32</v>
      </c>
    </row>
    <row r="252" spans="1:8" s="31" customFormat="1" ht="12.75">
      <c r="A252" s="32"/>
      <c r="B252" s="22" t="s">
        <v>166</v>
      </c>
      <c r="C252" s="27"/>
      <c r="D252" s="19" t="s">
        <v>41</v>
      </c>
      <c r="E252" s="89">
        <v>37</v>
      </c>
      <c r="F252" s="20"/>
      <c r="G252" s="18" t="s">
        <v>32</v>
      </c>
      <c r="H252" s="18" t="s">
        <v>32</v>
      </c>
    </row>
    <row r="253" spans="1:8" s="31" customFormat="1" ht="12.75">
      <c r="A253" s="32"/>
      <c r="B253" s="26" t="s">
        <v>167</v>
      </c>
      <c r="C253" s="27"/>
      <c r="D253" s="19" t="s">
        <v>168</v>
      </c>
      <c r="E253" s="89">
        <v>90</v>
      </c>
      <c r="F253" s="20"/>
      <c r="G253" s="18" t="s">
        <v>32</v>
      </c>
      <c r="H253" s="18" t="s">
        <v>32</v>
      </c>
    </row>
    <row r="254" spans="1:8" s="31" customFormat="1" ht="12.75">
      <c r="A254" s="32"/>
      <c r="B254" s="26"/>
      <c r="C254" s="27"/>
      <c r="D254" s="19" t="s">
        <v>169</v>
      </c>
      <c r="E254" s="89">
        <v>12</v>
      </c>
      <c r="F254" s="20"/>
      <c r="G254" s="18" t="s">
        <v>32</v>
      </c>
      <c r="H254" s="18" t="s">
        <v>32</v>
      </c>
    </row>
    <row r="255" spans="1:8" s="31" customFormat="1" ht="12.75">
      <c r="A255" s="32"/>
      <c r="B255" s="26"/>
      <c r="C255" s="27"/>
      <c r="D255" s="19" t="s">
        <v>170</v>
      </c>
      <c r="E255" s="89">
        <v>15</v>
      </c>
      <c r="F255" s="20"/>
      <c r="G255" s="18" t="s">
        <v>32</v>
      </c>
      <c r="H255" s="18" t="s">
        <v>32</v>
      </c>
    </row>
    <row r="256" spans="1:8" s="31" customFormat="1" ht="12.75">
      <c r="A256" s="32"/>
      <c r="B256" s="26"/>
      <c r="C256" s="27"/>
      <c r="D256" s="19" t="s">
        <v>171</v>
      </c>
      <c r="E256" s="89">
        <v>27</v>
      </c>
      <c r="F256" s="20"/>
      <c r="G256" s="18" t="s">
        <v>32</v>
      </c>
      <c r="H256" s="18" t="s">
        <v>32</v>
      </c>
    </row>
    <row r="257" spans="1:8" s="31" customFormat="1" ht="12.75">
      <c r="A257" s="35"/>
      <c r="B257" s="22"/>
      <c r="C257" s="83" t="s">
        <v>244</v>
      </c>
      <c r="D257" s="82"/>
      <c r="E257" s="83">
        <f>SUM(E218:E256)</f>
        <v>1028.8000000000002</v>
      </c>
      <c r="F257" s="82"/>
      <c r="G257" s="82"/>
      <c r="H257" s="82"/>
    </row>
    <row r="258" spans="1:8" s="31" customFormat="1" ht="12.75">
      <c r="A258" s="48"/>
      <c r="C258" s="33"/>
      <c r="D258" s="23"/>
      <c r="E258" s="91"/>
      <c r="F258" s="37"/>
      <c r="G258" s="30"/>
      <c r="H258" s="30"/>
    </row>
    <row r="259" spans="1:7" s="31" customFormat="1" ht="12.75">
      <c r="A259" s="51"/>
      <c r="B259" s="21"/>
      <c r="C259" s="52"/>
      <c r="D259" s="21"/>
      <c r="E259" s="92"/>
      <c r="F259" s="54"/>
      <c r="G259" s="21"/>
    </row>
    <row r="260" spans="3:8" s="31" customFormat="1" ht="12.75">
      <c r="C260" s="33"/>
      <c r="E260" s="91"/>
      <c r="G260" s="30"/>
      <c r="H260" s="30"/>
    </row>
    <row r="261" spans="1:8" s="31" customFormat="1" ht="12.75">
      <c r="A261" s="107" t="s">
        <v>174</v>
      </c>
      <c r="B261" s="45" t="s">
        <v>11</v>
      </c>
      <c r="C261" s="27"/>
      <c r="D261" s="18" t="s">
        <v>41</v>
      </c>
      <c r="E261" s="89">
        <v>44.4</v>
      </c>
      <c r="F261" s="22"/>
      <c r="G261" s="18" t="s">
        <v>9</v>
      </c>
      <c r="H261" s="18" t="s">
        <v>9</v>
      </c>
    </row>
    <row r="262" spans="1:8" s="31" customFormat="1" ht="12.75">
      <c r="A262" s="107"/>
      <c r="B262" s="26"/>
      <c r="C262" s="27"/>
      <c r="D262" s="18" t="s">
        <v>17</v>
      </c>
      <c r="E262" s="89">
        <v>6.1</v>
      </c>
      <c r="F262" s="22"/>
      <c r="G262" s="18" t="s">
        <v>9</v>
      </c>
      <c r="H262" s="18" t="s">
        <v>9</v>
      </c>
    </row>
    <row r="263" spans="1:8" s="31" customFormat="1" ht="12.75">
      <c r="A263" s="32"/>
      <c r="B263" s="46"/>
      <c r="C263" s="27"/>
      <c r="D263" s="22" t="s">
        <v>62</v>
      </c>
      <c r="E263" s="89">
        <v>7.5</v>
      </c>
      <c r="F263" s="22"/>
      <c r="G263" s="18" t="s">
        <v>9</v>
      </c>
      <c r="H263" s="18" t="s">
        <v>9</v>
      </c>
    </row>
    <row r="264" spans="1:8" s="31" customFormat="1" ht="12.75">
      <c r="A264" s="26"/>
      <c r="B264" s="29" t="s">
        <v>36</v>
      </c>
      <c r="C264" s="27"/>
      <c r="D264" s="18" t="s">
        <v>41</v>
      </c>
      <c r="E264" s="89">
        <v>37.4</v>
      </c>
      <c r="F264" s="22"/>
      <c r="G264" s="18" t="s">
        <v>9</v>
      </c>
      <c r="H264" s="18" t="s">
        <v>9</v>
      </c>
    </row>
    <row r="265" spans="1:8" s="31" customFormat="1" ht="12.75">
      <c r="A265" s="26"/>
      <c r="B265" s="26"/>
      <c r="C265" s="27"/>
      <c r="D265" s="18" t="s">
        <v>17</v>
      </c>
      <c r="E265" s="89">
        <v>5.8</v>
      </c>
      <c r="F265" s="22"/>
      <c r="G265" s="18" t="s">
        <v>9</v>
      </c>
      <c r="H265" s="18" t="s">
        <v>9</v>
      </c>
    </row>
    <row r="266" spans="1:8" s="31" customFormat="1" ht="12.75">
      <c r="A266" s="26"/>
      <c r="B266" s="29"/>
      <c r="C266" s="27" t="s">
        <v>175</v>
      </c>
      <c r="D266" s="19" t="s">
        <v>69</v>
      </c>
      <c r="E266" s="90">
        <v>10.4</v>
      </c>
      <c r="F266" s="22"/>
      <c r="G266" s="18" t="s">
        <v>25</v>
      </c>
      <c r="H266" s="18" t="s">
        <v>25</v>
      </c>
    </row>
    <row r="267" spans="1:8" s="31" customFormat="1" ht="12.75">
      <c r="A267" s="26"/>
      <c r="B267" s="26"/>
      <c r="C267" s="27" t="s">
        <v>128</v>
      </c>
      <c r="D267" s="19" t="s">
        <v>69</v>
      </c>
      <c r="E267" s="90">
        <v>12.8</v>
      </c>
      <c r="F267" s="22"/>
      <c r="G267" s="18" t="s">
        <v>25</v>
      </c>
      <c r="H267" s="18" t="s">
        <v>25</v>
      </c>
    </row>
    <row r="268" spans="1:8" s="31" customFormat="1" ht="12.75">
      <c r="A268" s="26"/>
      <c r="B268" s="26"/>
      <c r="C268" s="27" t="s">
        <v>118</v>
      </c>
      <c r="D268" s="19" t="s">
        <v>69</v>
      </c>
      <c r="E268" s="90">
        <v>16</v>
      </c>
      <c r="F268" s="22"/>
      <c r="G268" s="18" t="s">
        <v>25</v>
      </c>
      <c r="H268" s="18" t="s">
        <v>25</v>
      </c>
    </row>
    <row r="269" spans="1:8" s="31" customFormat="1" ht="12.75">
      <c r="A269" s="35"/>
      <c r="B269" s="46"/>
      <c r="C269" s="83" t="s">
        <v>244</v>
      </c>
      <c r="D269" s="82"/>
      <c r="E269" s="83">
        <f>SUM(E261:E268)</f>
        <v>140.4</v>
      </c>
      <c r="F269" s="82"/>
      <c r="G269" s="82"/>
      <c r="H269" s="82"/>
    </row>
    <row r="270" spans="1:8" s="31" customFormat="1" ht="12.75">
      <c r="A270" s="48"/>
      <c r="C270" s="33"/>
      <c r="D270" s="23"/>
      <c r="E270" s="91"/>
      <c r="F270" s="37"/>
      <c r="G270" s="30"/>
      <c r="H270" s="30"/>
    </row>
    <row r="271" spans="1:8" s="31" customFormat="1" ht="12.75">
      <c r="A271" s="38" t="s">
        <v>176</v>
      </c>
      <c r="B271" s="39"/>
      <c r="C271" s="40"/>
      <c r="D271" s="18" t="s">
        <v>177</v>
      </c>
      <c r="E271" s="89">
        <v>25.8</v>
      </c>
      <c r="F271" s="28"/>
      <c r="G271" s="18" t="s">
        <v>9</v>
      </c>
      <c r="H271" s="18" t="s">
        <v>9</v>
      </c>
    </row>
    <row r="272" spans="1:8" s="31" customFormat="1" ht="12.75">
      <c r="A272" s="32"/>
      <c r="B272" s="41"/>
      <c r="C272" s="42"/>
      <c r="D272" s="22" t="s">
        <v>17</v>
      </c>
      <c r="E272" s="89">
        <v>8.5</v>
      </c>
      <c r="F272" s="28"/>
      <c r="G272" s="18" t="s">
        <v>9</v>
      </c>
      <c r="H272" s="18" t="s">
        <v>9</v>
      </c>
    </row>
    <row r="273" spans="1:8" s="31" customFormat="1" ht="12.75">
      <c r="A273" s="32"/>
      <c r="B273" s="41"/>
      <c r="C273" s="42"/>
      <c r="D273" s="22" t="s">
        <v>41</v>
      </c>
      <c r="E273" s="89">
        <v>28.7</v>
      </c>
      <c r="F273" s="28"/>
      <c r="G273" s="18" t="s">
        <v>9</v>
      </c>
      <c r="H273" s="18" t="s">
        <v>9</v>
      </c>
    </row>
    <row r="274" spans="1:8" s="31" customFormat="1" ht="12.75">
      <c r="A274" s="35"/>
      <c r="B274" s="43"/>
      <c r="C274" s="83" t="s">
        <v>244</v>
      </c>
      <c r="D274" s="82"/>
      <c r="E274" s="83">
        <f>SUM(E271:E273)</f>
        <v>63</v>
      </c>
      <c r="F274" s="82"/>
      <c r="G274" s="82"/>
      <c r="H274" s="82"/>
    </row>
    <row r="275" spans="1:8" s="31" customFormat="1" ht="12.75">
      <c r="A275" s="48"/>
      <c r="C275" s="33"/>
      <c r="E275" s="91"/>
      <c r="F275" s="37"/>
      <c r="G275" s="30"/>
      <c r="H275" s="30"/>
    </row>
    <row r="276" spans="1:8" s="31" customFormat="1" ht="12.75">
      <c r="A276" s="55" t="s">
        <v>178</v>
      </c>
      <c r="B276" s="56"/>
      <c r="C276" s="27"/>
      <c r="D276" s="22" t="s">
        <v>41</v>
      </c>
      <c r="E276" s="89">
        <v>39.7</v>
      </c>
      <c r="F276" s="28"/>
      <c r="G276" s="18" t="s">
        <v>9</v>
      </c>
      <c r="H276" s="18" t="s">
        <v>9</v>
      </c>
    </row>
    <row r="277" spans="1:8" s="31" customFormat="1" ht="12.75">
      <c r="A277" s="57"/>
      <c r="B277" s="58"/>
      <c r="C277" s="27"/>
      <c r="D277" s="22" t="s">
        <v>172</v>
      </c>
      <c r="E277" s="89">
        <v>12.2</v>
      </c>
      <c r="F277" s="28"/>
      <c r="G277" s="18" t="s">
        <v>9</v>
      </c>
      <c r="H277" s="18" t="s">
        <v>9</v>
      </c>
    </row>
    <row r="278" spans="1:8" s="31" customFormat="1" ht="12.75">
      <c r="A278" s="57"/>
      <c r="B278" s="58"/>
      <c r="C278" s="27"/>
      <c r="D278" s="22" t="s">
        <v>173</v>
      </c>
      <c r="E278" s="89">
        <v>12.2</v>
      </c>
      <c r="F278" s="28"/>
      <c r="G278" s="18" t="s">
        <v>9</v>
      </c>
      <c r="H278" s="18" t="s">
        <v>9</v>
      </c>
    </row>
    <row r="279" spans="1:8" s="31" customFormat="1" ht="12.75">
      <c r="A279" s="59"/>
      <c r="B279" s="60"/>
      <c r="C279" s="83" t="s">
        <v>244</v>
      </c>
      <c r="D279" s="82"/>
      <c r="E279" s="83">
        <f>SUM(E276:E278)</f>
        <v>64.10000000000001</v>
      </c>
      <c r="F279" s="82"/>
      <c r="G279" s="82"/>
      <c r="H279" s="82"/>
    </row>
    <row r="280" spans="1:8" s="31" customFormat="1" ht="12.75">
      <c r="A280" s="51"/>
      <c r="B280" s="21"/>
      <c r="C280" s="52"/>
      <c r="D280" s="21"/>
      <c r="E280" s="92"/>
      <c r="F280" s="54"/>
      <c r="G280" s="21"/>
      <c r="H280" s="21"/>
    </row>
    <row r="281" spans="2:8" s="31" customFormat="1" ht="12.75">
      <c r="B281" s="21"/>
      <c r="C281" s="52"/>
      <c r="D281" s="21"/>
      <c r="E281" s="92"/>
      <c r="F281" s="54"/>
      <c r="G281" s="21"/>
      <c r="H281" s="21"/>
    </row>
    <row r="282" spans="1:8" s="31" customFormat="1" ht="12.75">
      <c r="A282" s="55" t="s">
        <v>180</v>
      </c>
      <c r="B282" s="61"/>
      <c r="C282" s="27" t="s">
        <v>181</v>
      </c>
      <c r="D282" s="22" t="s">
        <v>58</v>
      </c>
      <c r="E282" s="89">
        <v>6.4449000000000005</v>
      </c>
      <c r="F282" s="28"/>
      <c r="G282" s="18" t="s">
        <v>25</v>
      </c>
      <c r="H282" s="18" t="s">
        <v>25</v>
      </c>
    </row>
    <row r="283" spans="1:8" s="31" customFormat="1" ht="12.75">
      <c r="A283" s="57"/>
      <c r="B283" s="62"/>
      <c r="C283" s="27" t="s">
        <v>182</v>
      </c>
      <c r="D283" s="22" t="s">
        <v>29</v>
      </c>
      <c r="E283" s="89">
        <v>12.177</v>
      </c>
      <c r="F283" s="28"/>
      <c r="G283" s="18" t="s">
        <v>25</v>
      </c>
      <c r="H283" s="18" t="s">
        <v>25</v>
      </c>
    </row>
    <row r="284" spans="1:8" s="31" customFormat="1" ht="12.75">
      <c r="A284" s="57"/>
      <c r="B284" s="62"/>
      <c r="C284" s="27" t="s">
        <v>183</v>
      </c>
      <c r="D284" s="22" t="s">
        <v>29</v>
      </c>
      <c r="E284" s="89">
        <v>29.925</v>
      </c>
      <c r="F284" s="28"/>
      <c r="G284" s="18" t="s">
        <v>25</v>
      </c>
      <c r="H284" s="18" t="s">
        <v>25</v>
      </c>
    </row>
    <row r="285" spans="1:8" s="31" customFormat="1" ht="12.75">
      <c r="A285" s="57"/>
      <c r="B285" s="62"/>
      <c r="C285" s="27">
        <v>4</v>
      </c>
      <c r="D285" s="22" t="s">
        <v>29</v>
      </c>
      <c r="E285" s="89">
        <v>18.3</v>
      </c>
      <c r="F285" s="28"/>
      <c r="G285" s="18" t="s">
        <v>25</v>
      </c>
      <c r="H285" s="18" t="s">
        <v>25</v>
      </c>
    </row>
    <row r="286" spans="1:8" s="31" customFormat="1" ht="12.75">
      <c r="A286" s="57"/>
      <c r="B286" s="62"/>
      <c r="C286" s="27">
        <v>5</v>
      </c>
      <c r="D286" s="22" t="s">
        <v>24</v>
      </c>
      <c r="E286" s="89">
        <v>35.802</v>
      </c>
      <c r="F286" s="28"/>
      <c r="G286" s="18" t="s">
        <v>25</v>
      </c>
      <c r="H286" s="18" t="s">
        <v>25</v>
      </c>
    </row>
    <row r="287" spans="1:8" s="31" customFormat="1" ht="12.75">
      <c r="A287" s="57"/>
      <c r="B287" s="62"/>
      <c r="C287" s="27">
        <v>6</v>
      </c>
      <c r="D287" s="22" t="s">
        <v>29</v>
      </c>
      <c r="E287" s="89">
        <v>16.524</v>
      </c>
      <c r="F287" s="28"/>
      <c r="G287" s="18" t="s">
        <v>25</v>
      </c>
      <c r="H287" s="18" t="s">
        <v>25</v>
      </c>
    </row>
    <row r="288" spans="1:8" s="31" customFormat="1" ht="12.75">
      <c r="A288" s="57"/>
      <c r="B288" s="62"/>
      <c r="C288" s="27">
        <v>7</v>
      </c>
      <c r="D288" s="22" t="s">
        <v>24</v>
      </c>
      <c r="E288" s="89">
        <v>35.802</v>
      </c>
      <c r="F288" s="28"/>
      <c r="G288" s="18" t="s">
        <v>25</v>
      </c>
      <c r="H288" s="18" t="s">
        <v>25</v>
      </c>
    </row>
    <row r="289" spans="1:8" s="31" customFormat="1" ht="12.75">
      <c r="A289" s="57"/>
      <c r="B289" s="62"/>
      <c r="C289" s="27">
        <v>8</v>
      </c>
      <c r="D289" s="22" t="s">
        <v>29</v>
      </c>
      <c r="E289" s="89">
        <v>18.36</v>
      </c>
      <c r="F289" s="28"/>
      <c r="G289" s="18" t="s">
        <v>25</v>
      </c>
      <c r="H289" s="18" t="s">
        <v>25</v>
      </c>
    </row>
    <row r="290" spans="1:8" s="31" customFormat="1" ht="12.75">
      <c r="A290" s="57"/>
      <c r="B290" s="62"/>
      <c r="C290" s="27">
        <v>9</v>
      </c>
      <c r="D290" s="22" t="s">
        <v>29</v>
      </c>
      <c r="E290" s="89">
        <v>18.054000000000002</v>
      </c>
      <c r="F290" s="28"/>
      <c r="G290" s="18" t="s">
        <v>25</v>
      </c>
      <c r="H290" s="18" t="s">
        <v>25</v>
      </c>
    </row>
    <row r="291" spans="1:8" s="31" customFormat="1" ht="12.75">
      <c r="A291" s="57"/>
      <c r="B291" s="62"/>
      <c r="C291" s="27" t="s">
        <v>184</v>
      </c>
      <c r="D291" s="22" t="s">
        <v>13</v>
      </c>
      <c r="E291" s="89">
        <v>5.7</v>
      </c>
      <c r="F291" s="28"/>
      <c r="G291" s="18" t="s">
        <v>9</v>
      </c>
      <c r="H291" s="18" t="s">
        <v>9</v>
      </c>
    </row>
    <row r="292" spans="1:8" s="31" customFormat="1" ht="12.75">
      <c r="A292" s="57"/>
      <c r="B292" s="62"/>
      <c r="C292" s="27" t="s">
        <v>185</v>
      </c>
      <c r="D292" s="22" t="s">
        <v>13</v>
      </c>
      <c r="E292" s="89">
        <v>11.4</v>
      </c>
      <c r="F292" s="28"/>
      <c r="G292" s="18" t="s">
        <v>9</v>
      </c>
      <c r="H292" s="18" t="s">
        <v>9</v>
      </c>
    </row>
    <row r="293" spans="1:8" s="31" customFormat="1" ht="12.75">
      <c r="A293" s="57"/>
      <c r="B293" s="62"/>
      <c r="C293" s="27" t="s">
        <v>186</v>
      </c>
      <c r="D293" s="22" t="s">
        <v>136</v>
      </c>
      <c r="E293" s="89">
        <v>9</v>
      </c>
      <c r="F293" s="28"/>
      <c r="G293" s="18" t="s">
        <v>9</v>
      </c>
      <c r="H293" s="18" t="s">
        <v>9</v>
      </c>
    </row>
    <row r="294" spans="1:8" s="31" customFormat="1" ht="12.75">
      <c r="A294" s="57"/>
      <c r="B294" s="62"/>
      <c r="C294" s="27"/>
      <c r="D294" s="22" t="s">
        <v>17</v>
      </c>
      <c r="E294" s="89">
        <v>4.608</v>
      </c>
      <c r="F294" s="28"/>
      <c r="G294" s="18" t="s">
        <v>9</v>
      </c>
      <c r="H294" s="18" t="s">
        <v>9</v>
      </c>
    </row>
    <row r="295" spans="1:8" s="31" customFormat="1" ht="12.75">
      <c r="A295" s="57"/>
      <c r="B295" s="62"/>
      <c r="C295" s="27"/>
      <c r="D295" s="22" t="s">
        <v>17</v>
      </c>
      <c r="E295" s="89">
        <v>4.5504</v>
      </c>
      <c r="F295" s="28"/>
      <c r="G295" s="18" t="s">
        <v>9</v>
      </c>
      <c r="H295" s="18" t="s">
        <v>9</v>
      </c>
    </row>
    <row r="296" spans="1:8" s="31" customFormat="1" ht="12.75">
      <c r="A296" s="57"/>
      <c r="B296" s="62"/>
      <c r="C296" s="27"/>
      <c r="D296" s="22" t="s">
        <v>17</v>
      </c>
      <c r="E296" s="89">
        <v>1.71</v>
      </c>
      <c r="F296" s="28"/>
      <c r="G296" s="18" t="s">
        <v>9</v>
      </c>
      <c r="H296" s="18" t="s">
        <v>9</v>
      </c>
    </row>
    <row r="297" spans="1:8" s="31" customFormat="1" ht="12.75">
      <c r="A297" s="57"/>
      <c r="B297" s="62"/>
      <c r="C297" s="27" t="s">
        <v>104</v>
      </c>
      <c r="D297" s="22" t="s">
        <v>13</v>
      </c>
      <c r="E297" s="89">
        <v>2.88</v>
      </c>
      <c r="F297" s="28"/>
      <c r="G297" s="18" t="s">
        <v>9</v>
      </c>
      <c r="H297" s="18" t="s">
        <v>9</v>
      </c>
    </row>
    <row r="298" spans="1:8" s="31" customFormat="1" ht="12.75">
      <c r="A298" s="57"/>
      <c r="B298" s="58"/>
      <c r="C298" s="27" t="s">
        <v>187</v>
      </c>
      <c r="D298" s="22" t="s">
        <v>13</v>
      </c>
      <c r="E298" s="89">
        <v>5.94</v>
      </c>
      <c r="F298" s="28"/>
      <c r="G298" s="18" t="s">
        <v>9</v>
      </c>
      <c r="H298" s="18" t="s">
        <v>9</v>
      </c>
    </row>
    <row r="299" spans="1:8" s="31" customFormat="1" ht="12.75">
      <c r="A299" s="57"/>
      <c r="B299" s="58"/>
      <c r="C299" s="27" t="s">
        <v>188</v>
      </c>
      <c r="D299" s="22" t="s">
        <v>13</v>
      </c>
      <c r="E299" s="89">
        <v>13.2</v>
      </c>
      <c r="F299" s="28"/>
      <c r="G299" s="18" t="s">
        <v>9</v>
      </c>
      <c r="H299" s="18" t="s">
        <v>9</v>
      </c>
    </row>
    <row r="300" spans="1:8" s="31" customFormat="1" ht="12.75">
      <c r="A300" s="57"/>
      <c r="B300" s="58"/>
      <c r="C300" s="27" t="s">
        <v>189</v>
      </c>
      <c r="D300" s="22" t="s">
        <v>136</v>
      </c>
      <c r="E300" s="89">
        <v>5.04</v>
      </c>
      <c r="F300" s="28"/>
      <c r="G300" s="18" t="s">
        <v>9</v>
      </c>
      <c r="H300" s="18" t="s">
        <v>9</v>
      </c>
    </row>
    <row r="301" spans="1:8" s="31" customFormat="1" ht="12.75">
      <c r="A301" s="57"/>
      <c r="B301" s="58"/>
      <c r="C301" s="27">
        <v>12</v>
      </c>
      <c r="D301" s="22" t="s">
        <v>190</v>
      </c>
      <c r="E301" s="89">
        <v>64.77</v>
      </c>
      <c r="F301" s="28"/>
      <c r="G301" s="18" t="s">
        <v>32</v>
      </c>
      <c r="H301" s="18" t="s">
        <v>32</v>
      </c>
    </row>
    <row r="302" spans="1:8" s="31" customFormat="1" ht="12.75">
      <c r="A302" s="57"/>
      <c r="B302" s="58"/>
      <c r="C302" s="27">
        <v>13</v>
      </c>
      <c r="D302" s="22" t="s">
        <v>29</v>
      </c>
      <c r="E302" s="89">
        <v>19.584000000000003</v>
      </c>
      <c r="F302" s="28"/>
      <c r="G302" s="18" t="s">
        <v>25</v>
      </c>
      <c r="H302" s="18" t="s">
        <v>25</v>
      </c>
    </row>
    <row r="303" spans="1:8" s="31" customFormat="1" ht="12.75">
      <c r="A303" s="57"/>
      <c r="B303" s="58"/>
      <c r="C303" s="27">
        <v>14</v>
      </c>
      <c r="D303" s="22" t="s">
        <v>29</v>
      </c>
      <c r="E303" s="89">
        <v>34.272</v>
      </c>
      <c r="F303" s="28"/>
      <c r="G303" s="18" t="s">
        <v>25</v>
      </c>
      <c r="H303" s="18" t="s">
        <v>25</v>
      </c>
    </row>
    <row r="304" spans="1:8" s="31" customFormat="1" ht="12.75">
      <c r="A304" s="57"/>
      <c r="B304" s="58"/>
      <c r="C304" s="27">
        <v>15</v>
      </c>
      <c r="D304" s="22" t="s">
        <v>29</v>
      </c>
      <c r="E304" s="89">
        <v>18.36</v>
      </c>
      <c r="F304" s="28"/>
      <c r="G304" s="18" t="s">
        <v>25</v>
      </c>
      <c r="H304" s="18" t="s">
        <v>25</v>
      </c>
    </row>
    <row r="305" spans="1:8" s="31" customFormat="1" ht="12.75">
      <c r="A305" s="57"/>
      <c r="B305" s="58"/>
      <c r="C305" s="27">
        <v>16</v>
      </c>
      <c r="D305" s="22" t="s">
        <v>24</v>
      </c>
      <c r="E305" s="89">
        <v>35.802</v>
      </c>
      <c r="F305" s="28"/>
      <c r="G305" s="18" t="s">
        <v>25</v>
      </c>
      <c r="H305" s="18" t="s">
        <v>25</v>
      </c>
    </row>
    <row r="306" spans="1:8" s="31" customFormat="1" ht="12.75">
      <c r="A306" s="57"/>
      <c r="B306" s="58"/>
      <c r="C306" s="27">
        <v>17</v>
      </c>
      <c r="D306" s="22" t="s">
        <v>29</v>
      </c>
      <c r="E306" s="89">
        <v>10.71</v>
      </c>
      <c r="F306" s="28"/>
      <c r="G306" s="18" t="s">
        <v>25</v>
      </c>
      <c r="H306" s="18" t="s">
        <v>25</v>
      </c>
    </row>
    <row r="307" spans="1:8" s="31" customFormat="1" ht="12.75">
      <c r="A307" s="57"/>
      <c r="B307" s="58"/>
      <c r="C307" s="27">
        <v>18</v>
      </c>
      <c r="D307" s="22" t="s">
        <v>24</v>
      </c>
      <c r="E307" s="89">
        <v>35.496</v>
      </c>
      <c r="F307" s="28"/>
      <c r="G307" s="18" t="s">
        <v>25</v>
      </c>
      <c r="H307" s="18" t="s">
        <v>25</v>
      </c>
    </row>
    <row r="308" spans="1:8" s="31" customFormat="1" ht="12.75">
      <c r="A308" s="57"/>
      <c r="B308" s="58"/>
      <c r="C308" s="27">
        <v>19</v>
      </c>
      <c r="D308" s="22" t="s">
        <v>29</v>
      </c>
      <c r="E308" s="89">
        <v>18.36</v>
      </c>
      <c r="F308" s="28"/>
      <c r="G308" s="18" t="s">
        <v>25</v>
      </c>
      <c r="H308" s="18" t="s">
        <v>25</v>
      </c>
    </row>
    <row r="309" spans="1:8" s="31" customFormat="1" ht="12.75">
      <c r="A309" s="57"/>
      <c r="B309" s="58"/>
      <c r="C309" s="27">
        <v>20</v>
      </c>
      <c r="D309" s="22" t="s">
        <v>24</v>
      </c>
      <c r="E309" s="89">
        <v>15.912</v>
      </c>
      <c r="F309" s="28"/>
      <c r="G309" s="18" t="s">
        <v>25</v>
      </c>
      <c r="H309" s="18" t="s">
        <v>25</v>
      </c>
    </row>
    <row r="310" spans="1:8" s="31" customFormat="1" ht="12.75">
      <c r="A310" s="57"/>
      <c r="B310" s="58"/>
      <c r="C310" s="27">
        <v>21</v>
      </c>
      <c r="D310" s="22" t="s">
        <v>29</v>
      </c>
      <c r="E310" s="89">
        <v>22.4604</v>
      </c>
      <c r="F310" s="28"/>
      <c r="G310" s="18" t="s">
        <v>25</v>
      </c>
      <c r="H310" s="18" t="s">
        <v>25</v>
      </c>
    </row>
    <row r="311" spans="1:8" s="31" customFormat="1" ht="12.75">
      <c r="A311" s="57"/>
      <c r="B311" s="58"/>
      <c r="C311" s="27"/>
      <c r="D311" s="22" t="s">
        <v>21</v>
      </c>
      <c r="E311" s="89">
        <v>5.713</v>
      </c>
      <c r="F311" s="28"/>
      <c r="G311" s="18" t="s">
        <v>9</v>
      </c>
      <c r="H311" s="18" t="s">
        <v>9</v>
      </c>
    </row>
    <row r="312" spans="1:8" s="31" customFormat="1" ht="12.75">
      <c r="A312" s="57"/>
      <c r="B312" s="58"/>
      <c r="C312" s="27"/>
      <c r="D312" s="22" t="s">
        <v>41</v>
      </c>
      <c r="E312" s="89">
        <v>118.9</v>
      </c>
      <c r="F312" s="28"/>
      <c r="G312" s="18" t="s">
        <v>9</v>
      </c>
      <c r="H312" s="18" t="s">
        <v>9</v>
      </c>
    </row>
    <row r="313" spans="1:8" s="31" customFormat="1" ht="12.75">
      <c r="A313" s="57"/>
      <c r="B313" s="58"/>
      <c r="C313" s="27"/>
      <c r="D313" s="22" t="s">
        <v>75</v>
      </c>
      <c r="E313" s="89">
        <v>77.04</v>
      </c>
      <c r="F313" s="28"/>
      <c r="G313" s="18" t="s">
        <v>9</v>
      </c>
      <c r="H313" s="18" t="s">
        <v>9</v>
      </c>
    </row>
    <row r="314" spans="1:8" s="31" customFormat="1" ht="12.75">
      <c r="A314" s="57"/>
      <c r="B314" s="58"/>
      <c r="C314" s="27"/>
      <c r="D314" s="22" t="s">
        <v>191</v>
      </c>
      <c r="E314" s="89">
        <v>35.19</v>
      </c>
      <c r="F314" s="28"/>
      <c r="G314" s="18" t="s">
        <v>9</v>
      </c>
      <c r="H314" s="18" t="s">
        <v>9</v>
      </c>
    </row>
    <row r="315" spans="1:8" s="31" customFormat="1" ht="12.75">
      <c r="A315" s="57"/>
      <c r="B315" s="58"/>
      <c r="C315" s="34" t="s">
        <v>192</v>
      </c>
      <c r="D315" s="22" t="s">
        <v>24</v>
      </c>
      <c r="E315" s="89">
        <v>19.84</v>
      </c>
      <c r="F315" s="28"/>
      <c r="G315" s="18" t="s">
        <v>25</v>
      </c>
      <c r="H315" s="18" t="s">
        <v>25</v>
      </c>
    </row>
    <row r="316" spans="1:8" s="31" customFormat="1" ht="12.75">
      <c r="A316" s="57"/>
      <c r="B316" s="58"/>
      <c r="C316" s="27" t="s">
        <v>193</v>
      </c>
      <c r="D316" s="22" t="s">
        <v>24</v>
      </c>
      <c r="E316" s="89">
        <v>17.28</v>
      </c>
      <c r="F316" s="28"/>
      <c r="G316" s="18" t="s">
        <v>25</v>
      </c>
      <c r="H316" s="18" t="s">
        <v>25</v>
      </c>
    </row>
    <row r="317" spans="1:8" s="31" customFormat="1" ht="12.75">
      <c r="A317" s="57"/>
      <c r="B317" s="58"/>
      <c r="C317" s="27" t="s">
        <v>194</v>
      </c>
      <c r="D317" s="22" t="s">
        <v>195</v>
      </c>
      <c r="E317" s="89">
        <v>5.04</v>
      </c>
      <c r="F317" s="28"/>
      <c r="G317" s="18" t="s">
        <v>25</v>
      </c>
      <c r="H317" s="18" t="s">
        <v>25</v>
      </c>
    </row>
    <row r="318" spans="1:8" s="31" customFormat="1" ht="12.75">
      <c r="A318" s="57"/>
      <c r="B318" s="58"/>
      <c r="C318" s="27" t="s">
        <v>196</v>
      </c>
      <c r="D318" s="22" t="s">
        <v>24</v>
      </c>
      <c r="E318" s="89">
        <v>37.82</v>
      </c>
      <c r="F318" s="28"/>
      <c r="G318" s="18" t="s">
        <v>25</v>
      </c>
      <c r="H318" s="18" t="s">
        <v>25</v>
      </c>
    </row>
    <row r="319" spans="1:8" s="31" customFormat="1" ht="12.75">
      <c r="A319" s="57"/>
      <c r="B319" s="58"/>
      <c r="C319" s="27">
        <v>8</v>
      </c>
      <c r="D319" s="22" t="s">
        <v>162</v>
      </c>
      <c r="E319" s="89">
        <v>8.05</v>
      </c>
      <c r="F319" s="28"/>
      <c r="G319" s="18" t="s">
        <v>32</v>
      </c>
      <c r="H319" s="18" t="s">
        <v>32</v>
      </c>
    </row>
    <row r="320" spans="1:8" s="31" customFormat="1" ht="12.75">
      <c r="A320" s="57"/>
      <c r="B320" s="58"/>
      <c r="C320" s="27" t="s">
        <v>246</v>
      </c>
      <c r="D320" s="22" t="s">
        <v>247</v>
      </c>
      <c r="E320" s="89">
        <v>35.2</v>
      </c>
      <c r="F320" s="28"/>
      <c r="G320" s="18" t="s">
        <v>32</v>
      </c>
      <c r="H320" s="18"/>
    </row>
    <row r="321" spans="1:8" s="31" customFormat="1" ht="12.75">
      <c r="A321" s="59"/>
      <c r="B321" s="60"/>
      <c r="C321" s="83" t="s">
        <v>244</v>
      </c>
      <c r="D321" s="82"/>
      <c r="E321" s="83">
        <f>SUM(E282:E320)</f>
        <v>891.2167</v>
      </c>
      <c r="F321" s="82"/>
      <c r="G321" s="82"/>
      <c r="H321" s="82"/>
    </row>
    <row r="322" spans="1:8" s="31" customFormat="1" ht="12.75">
      <c r="A322" s="48"/>
      <c r="C322" s="33"/>
      <c r="E322" s="36"/>
      <c r="F322" s="37"/>
      <c r="G322" s="30"/>
      <c r="H322" s="30"/>
    </row>
    <row r="323" spans="3:8" s="31" customFormat="1" ht="12.75">
      <c r="C323" s="33"/>
      <c r="E323" s="36"/>
      <c r="F323" s="37"/>
      <c r="G323" s="30"/>
      <c r="H323" s="30"/>
    </row>
    <row r="324" spans="1:8" s="31" customFormat="1" ht="12.75">
      <c r="A324" s="51"/>
      <c r="B324" s="21"/>
      <c r="C324" s="52"/>
      <c r="D324" s="21"/>
      <c r="E324" s="53"/>
      <c r="F324" s="54"/>
      <c r="G324" s="21"/>
      <c r="H324" s="50"/>
    </row>
    <row r="325" spans="1:8" s="31" customFormat="1" ht="12.75">
      <c r="A325" s="38" t="s">
        <v>197</v>
      </c>
      <c r="B325" s="45" t="s">
        <v>11</v>
      </c>
      <c r="C325" s="27"/>
      <c r="D325" s="18" t="s">
        <v>41</v>
      </c>
      <c r="E325" s="89">
        <v>13.9</v>
      </c>
      <c r="F325" s="28"/>
      <c r="G325" s="18" t="s">
        <v>9</v>
      </c>
      <c r="H325" s="18" t="s">
        <v>9</v>
      </c>
    </row>
    <row r="326" spans="1:8" s="31" customFormat="1" ht="12.75">
      <c r="A326" s="32"/>
      <c r="B326" s="26"/>
      <c r="C326" s="27"/>
      <c r="D326" s="18" t="s">
        <v>15</v>
      </c>
      <c r="E326" s="89">
        <v>10.3</v>
      </c>
      <c r="F326" s="28"/>
      <c r="G326" s="18" t="s">
        <v>9</v>
      </c>
      <c r="H326" s="18" t="s">
        <v>9</v>
      </c>
    </row>
    <row r="327" spans="1:8" s="31" customFormat="1" ht="12.75">
      <c r="A327" s="32"/>
      <c r="B327" s="26"/>
      <c r="C327" s="27"/>
      <c r="D327" s="18" t="s">
        <v>62</v>
      </c>
      <c r="E327" s="89">
        <v>3.3</v>
      </c>
      <c r="F327" s="28"/>
      <c r="G327" s="18" t="s">
        <v>9</v>
      </c>
      <c r="H327" s="18" t="s">
        <v>9</v>
      </c>
    </row>
    <row r="328" spans="1:8" s="31" customFormat="1" ht="12.75">
      <c r="A328" s="26"/>
      <c r="B328" s="26"/>
      <c r="C328" s="27">
        <v>3</v>
      </c>
      <c r="D328" s="22" t="s">
        <v>29</v>
      </c>
      <c r="E328" s="89">
        <v>21.6</v>
      </c>
      <c r="F328" s="28"/>
      <c r="G328" s="18" t="s">
        <v>25</v>
      </c>
      <c r="H328" s="18" t="s">
        <v>25</v>
      </c>
    </row>
    <row r="329" spans="1:8" s="31" customFormat="1" ht="12.75">
      <c r="A329" s="26"/>
      <c r="B329" s="26"/>
      <c r="C329" s="27">
        <v>4</v>
      </c>
      <c r="D329" s="22" t="s">
        <v>29</v>
      </c>
      <c r="E329" s="89">
        <v>9.5</v>
      </c>
      <c r="F329" s="28"/>
      <c r="G329" s="18" t="s">
        <v>25</v>
      </c>
      <c r="H329" s="18" t="s">
        <v>25</v>
      </c>
    </row>
    <row r="330" spans="1:8" s="31" customFormat="1" ht="12.75">
      <c r="A330" s="26"/>
      <c r="B330" s="26"/>
      <c r="C330" s="27">
        <v>6</v>
      </c>
      <c r="D330" s="22" t="s">
        <v>29</v>
      </c>
      <c r="E330" s="89">
        <v>21.7</v>
      </c>
      <c r="F330" s="28"/>
      <c r="G330" s="18" t="s">
        <v>25</v>
      </c>
      <c r="H330" s="18" t="s">
        <v>25</v>
      </c>
    </row>
    <row r="331" spans="1:8" s="31" customFormat="1" ht="12.75">
      <c r="A331" s="26"/>
      <c r="B331" s="46"/>
      <c r="C331" s="27" t="s">
        <v>179</v>
      </c>
      <c r="D331" s="22" t="s">
        <v>29</v>
      </c>
      <c r="E331" s="89">
        <v>17.7</v>
      </c>
      <c r="F331" s="28"/>
      <c r="G331" s="18" t="s">
        <v>25</v>
      </c>
      <c r="H331" s="18" t="s">
        <v>25</v>
      </c>
    </row>
    <row r="332" spans="1:8" s="31" customFormat="1" ht="12.75">
      <c r="A332" s="26"/>
      <c r="B332" s="45" t="s">
        <v>138</v>
      </c>
      <c r="C332" s="27"/>
      <c r="D332" s="18" t="s">
        <v>41</v>
      </c>
      <c r="E332" s="89">
        <v>5.8</v>
      </c>
      <c r="F332" s="28"/>
      <c r="G332" s="18" t="s">
        <v>9</v>
      </c>
      <c r="H332" s="18" t="s">
        <v>9</v>
      </c>
    </row>
    <row r="333" spans="1:8" s="31" customFormat="1" ht="12.75">
      <c r="A333" s="29"/>
      <c r="B333" s="29"/>
      <c r="C333" s="34"/>
      <c r="D333" s="18" t="s">
        <v>132</v>
      </c>
      <c r="E333" s="88">
        <v>5.4</v>
      </c>
      <c r="F333" s="28"/>
      <c r="G333" s="18" t="s">
        <v>9</v>
      </c>
      <c r="H333" s="18" t="s">
        <v>9</v>
      </c>
    </row>
    <row r="334" spans="1:8" s="31" customFormat="1" ht="12.75">
      <c r="A334" s="46"/>
      <c r="B334" s="46"/>
      <c r="C334" s="83" t="s">
        <v>244</v>
      </c>
      <c r="D334" s="82"/>
      <c r="E334" s="83">
        <f>SUM(E325:E333)</f>
        <v>109.20000000000002</v>
      </c>
      <c r="F334" s="82"/>
      <c r="G334" s="82"/>
      <c r="H334" s="82"/>
    </row>
    <row r="335" spans="1:8" s="31" customFormat="1" ht="12.75">
      <c r="A335" s="21"/>
      <c r="B335" s="21"/>
      <c r="C335" s="52"/>
      <c r="D335" s="21"/>
      <c r="E335" s="63"/>
      <c r="F335" s="54"/>
      <c r="G335" s="21"/>
      <c r="H335" s="21"/>
    </row>
    <row r="336" spans="2:8" s="31" customFormat="1" ht="12.75">
      <c r="B336" s="21"/>
      <c r="C336" s="52"/>
      <c r="D336" s="21"/>
      <c r="E336" s="63"/>
      <c r="F336" s="54"/>
      <c r="G336" s="21"/>
      <c r="H336" s="21"/>
    </row>
    <row r="337" spans="1:8" s="31" customFormat="1" ht="12.75">
      <c r="A337" s="55" t="s">
        <v>198</v>
      </c>
      <c r="B337" s="61"/>
      <c r="C337" s="34">
        <v>172</v>
      </c>
      <c r="D337" s="18" t="s">
        <v>29</v>
      </c>
      <c r="E337" s="88">
        <v>13.8</v>
      </c>
      <c r="F337" s="28"/>
      <c r="G337" s="18" t="s">
        <v>25</v>
      </c>
      <c r="H337" s="18" t="s">
        <v>25</v>
      </c>
    </row>
    <row r="338" spans="1:8" s="31" customFormat="1" ht="12.75">
      <c r="A338" s="64"/>
      <c r="B338" s="62"/>
      <c r="C338" s="34">
        <v>170</v>
      </c>
      <c r="D338" s="18" t="s">
        <v>24</v>
      </c>
      <c r="E338" s="88">
        <v>13.7</v>
      </c>
      <c r="F338" s="28"/>
      <c r="G338" s="18" t="s">
        <v>25</v>
      </c>
      <c r="H338" s="18" t="s">
        <v>25</v>
      </c>
    </row>
    <row r="339" spans="1:8" s="31" customFormat="1" ht="12.75">
      <c r="A339" s="64"/>
      <c r="B339" s="62"/>
      <c r="C339" s="34">
        <v>169</v>
      </c>
      <c r="D339" s="18" t="s">
        <v>29</v>
      </c>
      <c r="E339" s="88">
        <v>9.6</v>
      </c>
      <c r="F339" s="28"/>
      <c r="G339" s="18" t="s">
        <v>25</v>
      </c>
      <c r="H339" s="18" t="s">
        <v>25</v>
      </c>
    </row>
    <row r="340" spans="1:8" s="31" customFormat="1" ht="12.75">
      <c r="A340" s="64"/>
      <c r="B340" s="62"/>
      <c r="C340" s="34"/>
      <c r="D340" s="18" t="s">
        <v>136</v>
      </c>
      <c r="E340" s="88">
        <v>10.3</v>
      </c>
      <c r="F340" s="28"/>
      <c r="G340" s="18" t="s">
        <v>9</v>
      </c>
      <c r="H340" s="18" t="s">
        <v>9</v>
      </c>
    </row>
    <row r="341" spans="1:8" s="31" customFormat="1" ht="12.75">
      <c r="A341" s="64"/>
      <c r="B341" s="62"/>
      <c r="C341" s="34"/>
      <c r="D341" s="18" t="s">
        <v>17</v>
      </c>
      <c r="E341" s="88">
        <v>1.2</v>
      </c>
      <c r="F341" s="28"/>
      <c r="G341" s="18" t="s">
        <v>9</v>
      </c>
      <c r="H341" s="18" t="s">
        <v>9</v>
      </c>
    </row>
    <row r="342" spans="1:8" s="31" customFormat="1" ht="12.75">
      <c r="A342" s="59"/>
      <c r="B342" s="60"/>
      <c r="C342" s="83" t="s">
        <v>244</v>
      </c>
      <c r="D342" s="82"/>
      <c r="E342" s="83">
        <f>SUM(E337:E341)</f>
        <v>48.60000000000001</v>
      </c>
      <c r="F342" s="82"/>
      <c r="G342" s="82"/>
      <c r="H342" s="82"/>
    </row>
    <row r="343" spans="1:8" s="31" customFormat="1" ht="12.75">
      <c r="A343" s="48"/>
      <c r="C343" s="33"/>
      <c r="D343" s="23"/>
      <c r="E343" s="36"/>
      <c r="F343" s="37"/>
      <c r="G343" s="30"/>
      <c r="H343" s="30"/>
    </row>
    <row r="344" spans="1:8" s="31" customFormat="1" ht="12.75">
      <c r="A344" s="48"/>
      <c r="C344" s="33"/>
      <c r="D344" s="23"/>
      <c r="E344" s="36"/>
      <c r="F344" s="37"/>
      <c r="G344" s="30"/>
      <c r="H344" s="30"/>
    </row>
    <row r="345" spans="1:8" s="31" customFormat="1" ht="51" customHeight="1" hidden="1">
      <c r="A345" s="22" t="s">
        <v>199</v>
      </c>
      <c r="B345" s="103" t="s">
        <v>200</v>
      </c>
      <c r="C345" s="103"/>
      <c r="D345" s="103"/>
      <c r="E345" s="103"/>
      <c r="G345" s="18" t="s">
        <v>201</v>
      </c>
      <c r="H345" s="18" t="s">
        <v>202</v>
      </c>
    </row>
    <row r="346" spans="1:8" s="31" customFormat="1" ht="12.75" hidden="1">
      <c r="A346" s="65" t="s">
        <v>203</v>
      </c>
      <c r="B346" s="66" t="s">
        <v>204</v>
      </c>
      <c r="C346" s="67"/>
      <c r="D346" s="68"/>
      <c r="E346" s="69">
        <v>34.6</v>
      </c>
      <c r="F346" s="22"/>
      <c r="G346" s="18" t="s">
        <v>9</v>
      </c>
      <c r="H346" s="18" t="s">
        <v>9</v>
      </c>
    </row>
    <row r="347" spans="3:8" s="31" customFormat="1" ht="12.75" hidden="1">
      <c r="C347" s="33"/>
      <c r="G347" s="30"/>
      <c r="H347" s="30"/>
    </row>
    <row r="348" spans="1:8" s="31" customFormat="1" ht="12.75" hidden="1">
      <c r="A348" s="106" t="s">
        <v>205</v>
      </c>
      <c r="B348" s="106"/>
      <c r="C348" s="106"/>
      <c r="D348" s="106"/>
      <c r="E348" s="98" t="e">
        <f>#REF!+#REF!+#REF!+#REF!+#REF!+#REF!+#REF!+#REF!+#REF!+#REF!+#REF!+#REF!+#REF!</f>
        <v>#REF!</v>
      </c>
      <c r="F348" s="98"/>
      <c r="G348" s="98"/>
      <c r="H348" s="30"/>
    </row>
    <row r="349" spans="1:8" s="31" customFormat="1" ht="12.75" hidden="1">
      <c r="A349" s="106" t="s">
        <v>206</v>
      </c>
      <c r="B349" s="106"/>
      <c r="C349" s="106"/>
      <c r="D349" s="106"/>
      <c r="E349" s="98" t="e">
        <f>E348*0.2</f>
        <v>#REF!</v>
      </c>
      <c r="F349" s="98"/>
      <c r="G349" s="98"/>
      <c r="H349" s="30"/>
    </row>
    <row r="350" spans="1:8" s="31" customFormat="1" ht="12.75" hidden="1">
      <c r="A350" s="106" t="s">
        <v>207</v>
      </c>
      <c r="B350" s="106"/>
      <c r="C350" s="106"/>
      <c r="D350" s="106"/>
      <c r="E350" s="98" t="e">
        <f>E348*1.2</f>
        <v>#REF!</v>
      </c>
      <c r="F350" s="98"/>
      <c r="G350" s="98"/>
      <c r="H350" s="30"/>
    </row>
    <row r="351" spans="3:8" s="31" customFormat="1" ht="12.75" hidden="1">
      <c r="C351" s="33"/>
      <c r="D351" s="70"/>
      <c r="G351" s="30"/>
      <c r="H351" s="30"/>
    </row>
    <row r="352" spans="1:8" s="31" customFormat="1" ht="12.75" hidden="1">
      <c r="A352" s="103" t="s">
        <v>208</v>
      </c>
      <c r="B352" s="103"/>
      <c r="C352" s="103"/>
      <c r="D352" s="103"/>
      <c r="E352" s="100" t="e">
        <f>E348*36</f>
        <v>#REF!</v>
      </c>
      <c r="F352" s="100"/>
      <c r="G352" s="100"/>
      <c r="H352" s="30"/>
    </row>
    <row r="353" spans="1:8" s="31" customFormat="1" ht="12.75" hidden="1">
      <c r="A353" s="103" t="s">
        <v>206</v>
      </c>
      <c r="B353" s="103"/>
      <c r="C353" s="103"/>
      <c r="D353" s="103"/>
      <c r="E353" s="100" t="e">
        <f>E352*0.2</f>
        <v>#REF!</v>
      </c>
      <c r="F353" s="100"/>
      <c r="G353" s="100"/>
      <c r="H353" s="30"/>
    </row>
    <row r="354" spans="1:8" s="31" customFormat="1" ht="12.75" hidden="1">
      <c r="A354" s="103" t="s">
        <v>209</v>
      </c>
      <c r="B354" s="103"/>
      <c r="C354" s="103"/>
      <c r="D354" s="103"/>
      <c r="E354" s="100" t="e">
        <f>E352*1.2</f>
        <v>#REF!</v>
      </c>
      <c r="F354" s="100"/>
      <c r="G354" s="100"/>
      <c r="H354" s="30"/>
    </row>
    <row r="355" spans="3:8" s="31" customFormat="1" ht="12.75" hidden="1">
      <c r="C355" s="33"/>
      <c r="G355" s="30"/>
      <c r="H355" s="30"/>
    </row>
    <row r="356" spans="3:8" s="31" customFormat="1" ht="12.75" hidden="1">
      <c r="C356" s="33"/>
      <c r="G356" s="30"/>
      <c r="H356" s="30"/>
    </row>
    <row r="357" spans="1:8" s="31" customFormat="1" ht="12.75" hidden="1">
      <c r="A357" s="71"/>
      <c r="C357" s="33"/>
      <c r="E357" s="72"/>
      <c r="F357" s="72"/>
      <c r="G357" s="30"/>
      <c r="H357" s="30"/>
    </row>
    <row r="358" spans="1:7" s="31" customFormat="1" ht="25.5" hidden="1">
      <c r="A358" s="65" t="s">
        <v>2</v>
      </c>
      <c r="B358" s="105" t="s">
        <v>210</v>
      </c>
      <c r="C358" s="105"/>
      <c r="D358" s="105"/>
      <c r="E358" s="73" t="s">
        <v>0</v>
      </c>
      <c r="F358" s="74"/>
      <c r="G358" s="75" t="s">
        <v>6</v>
      </c>
    </row>
    <row r="359" spans="1:7" s="31" customFormat="1" ht="12.75" hidden="1">
      <c r="A359" s="65" t="s">
        <v>211</v>
      </c>
      <c r="B359" s="76" t="s">
        <v>212</v>
      </c>
      <c r="C359" s="77"/>
      <c r="D359" s="76"/>
      <c r="E359" s="20">
        <v>434</v>
      </c>
      <c r="F359" s="78"/>
      <c r="G359" s="79" t="s">
        <v>213</v>
      </c>
    </row>
    <row r="360" spans="1:8" s="31" customFormat="1" ht="12.75" hidden="1">
      <c r="A360" s="106" t="s">
        <v>214</v>
      </c>
      <c r="B360" s="106"/>
      <c r="C360" s="106"/>
      <c r="D360" s="106"/>
      <c r="E360" s="106"/>
      <c r="F360" s="106"/>
      <c r="G360" s="106"/>
      <c r="H360" s="106"/>
    </row>
    <row r="361" spans="3:8" s="31" customFormat="1" ht="12.75" hidden="1">
      <c r="C361" s="33"/>
      <c r="E361" s="80">
        <f>SUM(E6:E346)+E359</f>
        <v>18601.9554</v>
      </c>
      <c r="G361" s="30"/>
      <c r="H361" s="30"/>
    </row>
    <row r="362" spans="3:8" s="31" customFormat="1" ht="12.75" hidden="1">
      <c r="C362" s="33"/>
      <c r="E362" s="36"/>
      <c r="G362" s="30"/>
      <c r="H362" s="30"/>
    </row>
    <row r="363" spans="1:8" s="31" customFormat="1" ht="51" customHeight="1" hidden="1">
      <c r="A363" s="22" t="s">
        <v>199</v>
      </c>
      <c r="B363" s="103" t="s">
        <v>200</v>
      </c>
      <c r="C363" s="103"/>
      <c r="D363" s="103"/>
      <c r="E363" s="103"/>
      <c r="F363" s="22"/>
      <c r="G363" s="18" t="s">
        <v>201</v>
      </c>
      <c r="H363" s="18" t="s">
        <v>202</v>
      </c>
    </row>
    <row r="364" spans="1:8" s="31" customFormat="1" ht="12.75" customHeight="1" hidden="1">
      <c r="A364" s="18" t="s">
        <v>215</v>
      </c>
      <c r="B364" s="103" t="s">
        <v>216</v>
      </c>
      <c r="C364" s="103"/>
      <c r="D364" s="103"/>
      <c r="E364" s="103"/>
      <c r="F364" s="22"/>
      <c r="G364" s="18" t="s">
        <v>217</v>
      </c>
      <c r="H364" s="18">
        <v>13</v>
      </c>
    </row>
    <row r="365" spans="1:8" s="31" customFormat="1" ht="12.75" customHeight="1" hidden="1">
      <c r="A365" s="18" t="s">
        <v>218</v>
      </c>
      <c r="B365" s="103" t="s">
        <v>219</v>
      </c>
      <c r="C365" s="103"/>
      <c r="D365" s="103"/>
      <c r="E365" s="103"/>
      <c r="F365" s="22"/>
      <c r="G365" s="18" t="s">
        <v>220</v>
      </c>
      <c r="H365" s="18">
        <v>10</v>
      </c>
    </row>
    <row r="366" spans="1:8" s="31" customFormat="1" ht="12.75" customHeight="1" hidden="1">
      <c r="A366" s="18" t="s">
        <v>221</v>
      </c>
      <c r="B366" s="103" t="s">
        <v>222</v>
      </c>
      <c r="C366" s="103"/>
      <c r="D366" s="103"/>
      <c r="E366" s="103"/>
      <c r="F366" s="22"/>
      <c r="G366" s="18" t="s">
        <v>220</v>
      </c>
      <c r="H366" s="18">
        <v>35</v>
      </c>
    </row>
    <row r="367" spans="1:8" s="31" customFormat="1" ht="12.75" customHeight="1" hidden="1">
      <c r="A367" s="18" t="s">
        <v>223</v>
      </c>
      <c r="B367" s="103" t="s">
        <v>224</v>
      </c>
      <c r="C367" s="103"/>
      <c r="D367" s="103"/>
      <c r="E367" s="103"/>
      <c r="F367" s="22"/>
      <c r="G367" s="18" t="s">
        <v>225</v>
      </c>
      <c r="H367" s="22">
        <v>25</v>
      </c>
    </row>
    <row r="368" spans="1:8" s="31" customFormat="1" ht="12.75" hidden="1">
      <c r="A368" s="104" t="s">
        <v>226</v>
      </c>
      <c r="B368" s="104"/>
      <c r="C368" s="104"/>
      <c r="D368" s="104"/>
      <c r="E368" s="104"/>
      <c r="F368" s="104"/>
      <c r="G368" s="104"/>
      <c r="H368" s="104"/>
    </row>
    <row r="369" spans="3:8" s="31" customFormat="1" ht="12.75" hidden="1">
      <c r="C369" s="33"/>
      <c r="E369" s="36"/>
      <c r="G369" s="30"/>
      <c r="H369" s="30"/>
    </row>
    <row r="370" spans="3:8" s="31" customFormat="1" ht="12.75" hidden="1">
      <c r="C370" s="33"/>
      <c r="E370" s="36"/>
      <c r="G370" s="30"/>
      <c r="H370" s="30"/>
    </row>
    <row r="371" spans="3:8" s="31" customFormat="1" ht="12.75" hidden="1">
      <c r="C371" s="33"/>
      <c r="G371" s="30"/>
      <c r="H371" s="30"/>
    </row>
    <row r="372" spans="1:8" s="31" customFormat="1" ht="12.75" hidden="1">
      <c r="A372" s="97" t="s">
        <v>227</v>
      </c>
      <c r="B372" s="97"/>
      <c r="C372" s="97"/>
      <c r="D372" s="97"/>
      <c r="E372" s="98" t="e">
        <f>SUM(#REF!)</f>
        <v>#REF!</v>
      </c>
      <c r="F372" s="98"/>
      <c r="G372" s="98"/>
      <c r="H372" s="30"/>
    </row>
    <row r="373" spans="1:8" s="31" customFormat="1" ht="12.75" hidden="1">
      <c r="A373" s="97" t="s">
        <v>206</v>
      </c>
      <c r="B373" s="97"/>
      <c r="C373" s="97"/>
      <c r="D373" s="97"/>
      <c r="E373" s="98" t="e">
        <f>E372*0.2</f>
        <v>#REF!</v>
      </c>
      <c r="F373" s="98"/>
      <c r="G373" s="98"/>
      <c r="H373" s="30"/>
    </row>
    <row r="374" spans="1:8" s="31" customFormat="1" ht="12.75" hidden="1">
      <c r="A374" s="97" t="s">
        <v>228</v>
      </c>
      <c r="B374" s="97"/>
      <c r="C374" s="97"/>
      <c r="D374" s="97"/>
      <c r="E374" s="98" t="e">
        <f>E372*1.2</f>
        <v>#REF!</v>
      </c>
      <c r="F374" s="98"/>
      <c r="G374" s="98"/>
      <c r="H374" s="30"/>
    </row>
    <row r="375" spans="3:8" s="31" customFormat="1" ht="12.75" hidden="1">
      <c r="C375" s="33"/>
      <c r="G375" s="30"/>
      <c r="H375" s="30"/>
    </row>
    <row r="376" spans="1:8" s="31" customFormat="1" ht="12.75" hidden="1">
      <c r="A376" s="99" t="s">
        <v>229</v>
      </c>
      <c r="B376" s="99"/>
      <c r="C376" s="99"/>
      <c r="D376" s="99"/>
      <c r="E376" s="100" t="e">
        <f>E372*36</f>
        <v>#REF!</v>
      </c>
      <c r="F376" s="100"/>
      <c r="G376" s="100"/>
      <c r="H376" s="30"/>
    </row>
    <row r="377" spans="1:8" s="31" customFormat="1" ht="12.75" hidden="1">
      <c r="A377" s="99" t="s">
        <v>206</v>
      </c>
      <c r="B377" s="99"/>
      <c r="C377" s="99"/>
      <c r="D377" s="99"/>
      <c r="E377" s="100" t="e">
        <f>E376*0.2</f>
        <v>#REF!</v>
      </c>
      <c r="F377" s="100"/>
      <c r="G377" s="100"/>
      <c r="H377" s="30"/>
    </row>
    <row r="378" spans="1:8" s="31" customFormat="1" ht="12.75" hidden="1">
      <c r="A378" s="99" t="s">
        <v>230</v>
      </c>
      <c r="B378" s="99"/>
      <c r="C378" s="99"/>
      <c r="D378" s="99"/>
      <c r="E378" s="100" t="e">
        <f>E376*1.2</f>
        <v>#REF!</v>
      </c>
      <c r="F378" s="100"/>
      <c r="G378" s="100"/>
      <c r="H378" s="30"/>
    </row>
    <row r="379" spans="3:8" s="31" customFormat="1" ht="12.75" hidden="1">
      <c r="C379" s="33"/>
      <c r="E379" s="81"/>
      <c r="G379" s="30"/>
      <c r="H379" s="30"/>
    </row>
    <row r="380" spans="3:8" s="31" customFormat="1" ht="12.75" hidden="1">
      <c r="C380" s="33"/>
      <c r="E380" s="81"/>
      <c r="G380" s="30"/>
      <c r="H380" s="30"/>
    </row>
    <row r="381" spans="1:8" s="31" customFormat="1" ht="12.75" hidden="1">
      <c r="A381" s="97" t="s">
        <v>231</v>
      </c>
      <c r="B381" s="97"/>
      <c r="C381" s="97"/>
      <c r="D381" s="97"/>
      <c r="E381" s="98" t="e">
        <f>E348+E372</f>
        <v>#REF!</v>
      </c>
      <c r="F381" s="98"/>
      <c r="G381" s="98"/>
      <c r="H381" s="30"/>
    </row>
    <row r="382" spans="1:8" s="31" customFormat="1" ht="12.75" hidden="1">
      <c r="A382" s="97" t="s">
        <v>206</v>
      </c>
      <c r="B382" s="97"/>
      <c r="C382" s="97"/>
      <c r="D382" s="97"/>
      <c r="E382" s="98" t="e">
        <f>E381*0.2</f>
        <v>#REF!</v>
      </c>
      <c r="F382" s="98"/>
      <c r="G382" s="98"/>
      <c r="H382" s="30"/>
    </row>
    <row r="383" spans="1:8" s="31" customFormat="1" ht="12.75" hidden="1">
      <c r="A383" s="97" t="s">
        <v>232</v>
      </c>
      <c r="B383" s="97"/>
      <c r="C383" s="97"/>
      <c r="D383" s="97"/>
      <c r="E383" s="98" t="e">
        <f>E381*1.2</f>
        <v>#REF!</v>
      </c>
      <c r="F383" s="98"/>
      <c r="G383" s="98"/>
      <c r="H383" s="30"/>
    </row>
    <row r="384" spans="3:8" s="31" customFormat="1" ht="12.75" hidden="1">
      <c r="C384" s="33"/>
      <c r="G384" s="30"/>
      <c r="H384" s="30"/>
    </row>
    <row r="385" spans="1:8" s="31" customFormat="1" ht="12.75" hidden="1">
      <c r="A385" s="99" t="s">
        <v>233</v>
      </c>
      <c r="B385" s="99"/>
      <c r="C385" s="99"/>
      <c r="D385" s="99"/>
      <c r="E385" s="100" t="e">
        <f>E381*36</f>
        <v>#REF!</v>
      </c>
      <c r="F385" s="100"/>
      <c r="G385" s="100"/>
      <c r="H385" s="30"/>
    </row>
    <row r="386" spans="1:8" s="31" customFormat="1" ht="12.75" hidden="1">
      <c r="A386" s="99" t="s">
        <v>206</v>
      </c>
      <c r="B386" s="99"/>
      <c r="C386" s="99"/>
      <c r="D386" s="99"/>
      <c r="E386" s="100" t="e">
        <f>E385*0.2</f>
        <v>#REF!</v>
      </c>
      <c r="F386" s="100"/>
      <c r="G386" s="100"/>
      <c r="H386" s="30"/>
    </row>
    <row r="387" spans="1:8" s="31" customFormat="1" ht="12.75" hidden="1">
      <c r="A387" s="99" t="s">
        <v>234</v>
      </c>
      <c r="B387" s="99"/>
      <c r="C387" s="99"/>
      <c r="D387" s="99"/>
      <c r="E387" s="100" t="e">
        <f>E385*1.2</f>
        <v>#REF!</v>
      </c>
      <c r="F387" s="100"/>
      <c r="G387" s="100"/>
      <c r="H387" s="30"/>
    </row>
    <row r="388" spans="1:8" s="31" customFormat="1" ht="12.75">
      <c r="A388" s="65" t="s">
        <v>203</v>
      </c>
      <c r="B388" s="66" t="s">
        <v>204</v>
      </c>
      <c r="C388" s="67"/>
      <c r="D388" s="68"/>
      <c r="E388" s="69">
        <v>34.6</v>
      </c>
      <c r="F388" s="22"/>
      <c r="G388" s="18" t="s">
        <v>9</v>
      </c>
      <c r="H388" s="18" t="s">
        <v>9</v>
      </c>
    </row>
    <row r="391" spans="1:5" ht="12.75">
      <c r="A391" s="4" t="s">
        <v>248</v>
      </c>
      <c r="E391" s="96">
        <f>SUM(E388,E342,E334,E321,E279,E274,E269,E257,E216,E77,E64)</f>
        <v>9101.277699999999</v>
      </c>
    </row>
    <row r="393" spans="1:7" ht="12.75">
      <c r="A393" s="101"/>
      <c r="B393" s="101"/>
      <c r="C393" s="101"/>
      <c r="D393" s="101"/>
      <c r="E393" s="102"/>
      <c r="F393" s="102"/>
      <c r="G393" s="102"/>
    </row>
    <row r="394" spans="1:7" ht="12.75">
      <c r="A394" s="84" t="s">
        <v>211</v>
      </c>
      <c r="B394" s="85" t="s">
        <v>245</v>
      </c>
      <c r="C394" s="86"/>
      <c r="D394" s="85"/>
      <c r="E394" s="87">
        <v>434</v>
      </c>
      <c r="F394" s="6"/>
      <c r="G394" s="25"/>
    </row>
    <row r="395" spans="4:7" ht="12.75">
      <c r="D395" s="24"/>
      <c r="E395" s="6"/>
      <c r="F395" s="6"/>
      <c r="G395" s="25"/>
    </row>
    <row r="396" spans="4:7" ht="12.75">
      <c r="D396" s="24"/>
      <c r="E396" s="6"/>
      <c r="F396" s="6"/>
      <c r="G396" s="25"/>
    </row>
    <row r="397" spans="4:7" ht="12.75">
      <c r="D397" s="24"/>
      <c r="E397" s="6"/>
      <c r="F397" s="6"/>
      <c r="G397" s="25"/>
    </row>
    <row r="398" spans="4:7" ht="12.75">
      <c r="D398" s="24"/>
      <c r="E398" s="6"/>
      <c r="F398" s="6"/>
      <c r="G398" s="25"/>
    </row>
    <row r="399" spans="4:7" ht="12.75">
      <c r="D399" s="24"/>
      <c r="E399" s="6"/>
      <c r="F399" s="6"/>
      <c r="G399" s="25"/>
    </row>
    <row r="400" spans="4:7" ht="12.75">
      <c r="D400" s="24"/>
      <c r="E400" s="6"/>
      <c r="F400" s="6"/>
      <c r="G400" s="25"/>
    </row>
    <row r="401" spans="4:7" ht="12.75">
      <c r="D401" s="24"/>
      <c r="E401" s="6"/>
      <c r="F401" s="6"/>
      <c r="G401" s="25"/>
    </row>
    <row r="402" spans="4:7" ht="12.75">
      <c r="D402" s="24"/>
      <c r="E402" s="6"/>
      <c r="F402" s="6"/>
      <c r="G402" s="25"/>
    </row>
    <row r="403" spans="4:7" ht="12.75">
      <c r="D403" s="24"/>
      <c r="E403" s="6"/>
      <c r="F403" s="6"/>
      <c r="G403" s="25"/>
    </row>
    <row r="404" spans="4:7" ht="12.75">
      <c r="D404" s="24"/>
      <c r="E404" s="6"/>
      <c r="F404" s="6"/>
      <c r="G404" s="25"/>
    </row>
    <row r="405" spans="4:7" ht="12.75">
      <c r="D405" s="24"/>
      <c r="E405" s="6"/>
      <c r="F405" s="6"/>
      <c r="G405" s="25"/>
    </row>
    <row r="406" spans="4:7" ht="12.75">
      <c r="D406" s="24"/>
      <c r="E406" s="6"/>
      <c r="F406" s="6"/>
      <c r="G406" s="25"/>
    </row>
    <row r="407" spans="4:7" ht="12.75">
      <c r="D407" s="24"/>
      <c r="E407" s="6"/>
      <c r="F407" s="6"/>
      <c r="G407" s="25"/>
    </row>
    <row r="408" spans="4:7" ht="12.75">
      <c r="D408" s="24"/>
      <c r="E408" s="6"/>
      <c r="F408" s="6"/>
      <c r="G408" s="25"/>
    </row>
    <row r="409" spans="4:7" ht="12.75">
      <c r="D409" s="24"/>
      <c r="E409" s="6"/>
      <c r="F409" s="6"/>
      <c r="G409" s="25"/>
    </row>
    <row r="410" spans="4:7" ht="12.75">
      <c r="D410" s="24"/>
      <c r="E410" s="6"/>
      <c r="F410" s="6"/>
      <c r="G410" s="25"/>
    </row>
    <row r="411" spans="4:7" ht="12.75">
      <c r="D411" s="24"/>
      <c r="E411" s="6"/>
      <c r="F411" s="6"/>
      <c r="G411" s="25"/>
    </row>
    <row r="412" spans="4:7" ht="12.75">
      <c r="D412" s="24"/>
      <c r="E412" s="6"/>
      <c r="F412" s="6"/>
      <c r="G412" s="25"/>
    </row>
    <row r="413" spans="4:7" ht="12.75">
      <c r="D413" s="24"/>
      <c r="E413" s="6"/>
      <c r="F413" s="6"/>
      <c r="G413" s="25"/>
    </row>
    <row r="414" spans="4:7" ht="12.75">
      <c r="D414" s="24"/>
      <c r="E414" s="6"/>
      <c r="F414" s="6"/>
      <c r="G414" s="25"/>
    </row>
    <row r="415" spans="4:7" ht="12.75">
      <c r="D415" s="24"/>
      <c r="E415" s="6"/>
      <c r="F415" s="6"/>
      <c r="G415" s="25"/>
    </row>
    <row r="416" spans="4:7" ht="12.75">
      <c r="D416" s="24"/>
      <c r="E416" s="6"/>
      <c r="F416" s="6"/>
      <c r="G416" s="25"/>
    </row>
    <row r="417" spans="4:7" ht="12.75">
      <c r="D417" s="24"/>
      <c r="E417" s="6"/>
      <c r="F417" s="6"/>
      <c r="G417" s="25"/>
    </row>
    <row r="418" spans="3:8" s="31" customFormat="1" ht="12.75">
      <c r="C418" s="33"/>
      <c r="G418" s="30"/>
      <c r="H418" s="30"/>
    </row>
    <row r="419" spans="3:8" s="31" customFormat="1" ht="12.75">
      <c r="C419" s="33"/>
      <c r="G419" s="30"/>
      <c r="H419" s="30"/>
    </row>
    <row r="420" spans="3:8" s="31" customFormat="1" ht="12.75">
      <c r="C420" s="33"/>
      <c r="G420" s="30"/>
      <c r="H420" s="30"/>
    </row>
    <row r="421" spans="3:8" s="31" customFormat="1" ht="12.75">
      <c r="C421" s="33"/>
      <c r="G421" s="30"/>
      <c r="H421" s="30"/>
    </row>
    <row r="422" spans="3:8" s="31" customFormat="1" ht="12.75">
      <c r="C422" s="33"/>
      <c r="G422" s="30"/>
      <c r="H422" s="30"/>
    </row>
    <row r="423" spans="3:8" s="31" customFormat="1" ht="12.75">
      <c r="C423" s="33"/>
      <c r="G423" s="30"/>
      <c r="H423" s="30"/>
    </row>
    <row r="424" spans="3:8" s="31" customFormat="1" ht="12.75">
      <c r="C424" s="33"/>
      <c r="G424" s="30"/>
      <c r="H424" s="30"/>
    </row>
    <row r="425" spans="3:8" s="31" customFormat="1" ht="12.75">
      <c r="C425" s="33"/>
      <c r="G425" s="30"/>
      <c r="H425" s="30"/>
    </row>
    <row r="426" spans="3:8" s="31" customFormat="1" ht="12.75">
      <c r="C426" s="33"/>
      <c r="G426" s="30"/>
      <c r="H426" s="30"/>
    </row>
    <row r="427" spans="3:8" s="31" customFormat="1" ht="12.75">
      <c r="C427" s="33"/>
      <c r="G427" s="30"/>
      <c r="H427" s="30"/>
    </row>
    <row r="428" spans="3:8" s="31" customFormat="1" ht="12.75">
      <c r="C428" s="33"/>
      <c r="G428" s="30"/>
      <c r="H428" s="30"/>
    </row>
    <row r="429" spans="3:8" s="31" customFormat="1" ht="12.75">
      <c r="C429" s="33"/>
      <c r="G429" s="30"/>
      <c r="H429" s="30"/>
    </row>
    <row r="430" spans="3:8" s="31" customFormat="1" ht="12.75">
      <c r="C430" s="33"/>
      <c r="G430" s="30"/>
      <c r="H430" s="30"/>
    </row>
    <row r="431" spans="3:8" s="31" customFormat="1" ht="12.75">
      <c r="C431" s="33"/>
      <c r="G431" s="30"/>
      <c r="H431" s="30"/>
    </row>
    <row r="432" spans="3:8" s="31" customFormat="1" ht="12.75">
      <c r="C432" s="33"/>
      <c r="G432" s="30"/>
      <c r="H432" s="30"/>
    </row>
    <row r="433" spans="3:8" s="31" customFormat="1" ht="12.75">
      <c r="C433" s="33"/>
      <c r="G433" s="30"/>
      <c r="H433" s="30"/>
    </row>
    <row r="434" spans="3:8" s="31" customFormat="1" ht="12.75">
      <c r="C434" s="33"/>
      <c r="G434" s="30"/>
      <c r="H434" s="30"/>
    </row>
    <row r="435" spans="3:8" s="31" customFormat="1" ht="12.75">
      <c r="C435" s="33"/>
      <c r="G435" s="30"/>
      <c r="H435" s="30"/>
    </row>
    <row r="436" spans="3:8" s="31" customFormat="1" ht="12.75">
      <c r="C436" s="33"/>
      <c r="G436" s="30"/>
      <c r="H436" s="30"/>
    </row>
    <row r="437" spans="3:8" s="31" customFormat="1" ht="12.75">
      <c r="C437" s="33"/>
      <c r="G437" s="30"/>
      <c r="H437" s="30"/>
    </row>
    <row r="438" spans="3:8" s="31" customFormat="1" ht="12.75">
      <c r="C438" s="33"/>
      <c r="G438" s="30"/>
      <c r="H438" s="30"/>
    </row>
    <row r="439" spans="3:8" s="31" customFormat="1" ht="12.75">
      <c r="C439" s="33"/>
      <c r="G439" s="30"/>
      <c r="H439" s="30"/>
    </row>
    <row r="440" spans="3:8" s="31" customFormat="1" ht="12.75">
      <c r="C440" s="33"/>
      <c r="G440" s="30"/>
      <c r="H440" s="30"/>
    </row>
    <row r="441" spans="3:8" s="31" customFormat="1" ht="12.75">
      <c r="C441" s="33"/>
      <c r="G441" s="30"/>
      <c r="H441" s="30"/>
    </row>
    <row r="442" spans="3:8" s="31" customFormat="1" ht="12.75">
      <c r="C442" s="33"/>
      <c r="G442" s="30"/>
      <c r="H442" s="30"/>
    </row>
    <row r="443" spans="3:8" s="31" customFormat="1" ht="12.75">
      <c r="C443" s="33"/>
      <c r="G443" s="30"/>
      <c r="H443" s="30"/>
    </row>
    <row r="444" spans="3:8" s="31" customFormat="1" ht="12.75">
      <c r="C444" s="33"/>
      <c r="G444" s="30"/>
      <c r="H444" s="30"/>
    </row>
    <row r="445" spans="3:8" s="31" customFormat="1" ht="12.75">
      <c r="C445" s="33"/>
      <c r="G445" s="30"/>
      <c r="H445" s="30"/>
    </row>
    <row r="446" spans="3:8" s="31" customFormat="1" ht="12.75">
      <c r="C446" s="33"/>
      <c r="G446" s="30"/>
      <c r="H446" s="30"/>
    </row>
    <row r="447" spans="3:8" s="31" customFormat="1" ht="12.75">
      <c r="C447" s="33"/>
      <c r="G447" s="30"/>
      <c r="H447" s="30"/>
    </row>
    <row r="448" spans="3:8" s="31" customFormat="1" ht="12.75">
      <c r="C448" s="33"/>
      <c r="G448" s="30"/>
      <c r="H448" s="30"/>
    </row>
    <row r="449" spans="3:8" s="31" customFormat="1" ht="12.75">
      <c r="C449" s="33"/>
      <c r="G449" s="30"/>
      <c r="H449" s="30"/>
    </row>
    <row r="450" spans="3:8" s="31" customFormat="1" ht="12.75">
      <c r="C450" s="33"/>
      <c r="G450" s="30"/>
      <c r="H450" s="30"/>
    </row>
    <row r="451" spans="3:8" s="31" customFormat="1" ht="12.75">
      <c r="C451" s="33"/>
      <c r="G451" s="30"/>
      <c r="H451" s="30"/>
    </row>
    <row r="452" spans="3:8" s="31" customFormat="1" ht="12.75">
      <c r="C452" s="33"/>
      <c r="G452" s="30"/>
      <c r="H452" s="30"/>
    </row>
    <row r="453" spans="3:8" s="31" customFormat="1" ht="12.75">
      <c r="C453" s="33"/>
      <c r="G453" s="30"/>
      <c r="H453" s="30"/>
    </row>
    <row r="454" spans="3:8" s="31" customFormat="1" ht="12.75">
      <c r="C454" s="33"/>
      <c r="G454" s="30"/>
      <c r="H454" s="30"/>
    </row>
    <row r="455" spans="3:8" s="31" customFormat="1" ht="12.75">
      <c r="C455" s="33"/>
      <c r="G455" s="30"/>
      <c r="H455" s="30"/>
    </row>
    <row r="456" spans="3:8" s="31" customFormat="1" ht="12.75">
      <c r="C456" s="33"/>
      <c r="G456" s="30"/>
      <c r="H456" s="30"/>
    </row>
    <row r="457" spans="3:8" s="31" customFormat="1" ht="12.75">
      <c r="C457" s="33"/>
      <c r="G457" s="30"/>
      <c r="H457" s="30"/>
    </row>
    <row r="458" spans="3:8" s="31" customFormat="1" ht="12.75">
      <c r="C458" s="33"/>
      <c r="G458" s="30"/>
      <c r="H458" s="30"/>
    </row>
    <row r="459" spans="3:8" s="31" customFormat="1" ht="12.75">
      <c r="C459" s="33"/>
      <c r="G459" s="30"/>
      <c r="H459" s="30"/>
    </row>
    <row r="460" spans="3:8" s="31" customFormat="1" ht="12.75">
      <c r="C460" s="33"/>
      <c r="G460" s="30"/>
      <c r="H460" s="30"/>
    </row>
    <row r="461" spans="3:8" s="31" customFormat="1" ht="12.75">
      <c r="C461" s="33"/>
      <c r="G461" s="30"/>
      <c r="H461" s="30"/>
    </row>
    <row r="462" spans="3:8" s="31" customFormat="1" ht="12.75">
      <c r="C462" s="33"/>
      <c r="G462" s="30"/>
      <c r="H462" s="30"/>
    </row>
    <row r="463" spans="3:8" s="31" customFormat="1" ht="12.75">
      <c r="C463" s="33"/>
      <c r="G463" s="30"/>
      <c r="H463" s="30"/>
    </row>
    <row r="464" spans="3:8" s="31" customFormat="1" ht="12.75">
      <c r="C464" s="33"/>
      <c r="G464" s="30"/>
      <c r="H464" s="30"/>
    </row>
    <row r="465" spans="3:8" s="31" customFormat="1" ht="12.75">
      <c r="C465" s="33"/>
      <c r="G465" s="30"/>
      <c r="H465" s="30"/>
    </row>
    <row r="466" spans="3:8" s="31" customFormat="1" ht="12.75">
      <c r="C466" s="33"/>
      <c r="G466" s="30"/>
      <c r="H466" s="30"/>
    </row>
    <row r="467" spans="3:8" s="31" customFormat="1" ht="12.75">
      <c r="C467" s="33"/>
      <c r="G467" s="30"/>
      <c r="H467" s="30"/>
    </row>
    <row r="468" spans="3:8" s="31" customFormat="1" ht="12.75">
      <c r="C468" s="33"/>
      <c r="G468" s="30"/>
      <c r="H468" s="30"/>
    </row>
    <row r="469" spans="3:8" s="31" customFormat="1" ht="12.75">
      <c r="C469" s="33"/>
      <c r="G469" s="30"/>
      <c r="H469" s="30"/>
    </row>
    <row r="470" spans="3:8" s="31" customFormat="1" ht="12.75">
      <c r="C470" s="33"/>
      <c r="G470" s="30"/>
      <c r="H470" s="30"/>
    </row>
    <row r="471" spans="3:8" s="31" customFormat="1" ht="12.75">
      <c r="C471" s="33"/>
      <c r="G471" s="30"/>
      <c r="H471" s="30"/>
    </row>
    <row r="472" spans="3:8" s="31" customFormat="1" ht="12.75">
      <c r="C472" s="33"/>
      <c r="G472" s="30"/>
      <c r="H472" s="30"/>
    </row>
    <row r="473" spans="3:8" s="31" customFormat="1" ht="12.75">
      <c r="C473" s="33"/>
      <c r="G473" s="30"/>
      <c r="H473" s="30"/>
    </row>
    <row r="474" spans="3:8" s="31" customFormat="1" ht="12.75">
      <c r="C474" s="33"/>
      <c r="G474" s="30"/>
      <c r="H474" s="30"/>
    </row>
    <row r="475" spans="3:8" s="31" customFormat="1" ht="12.75">
      <c r="C475" s="33"/>
      <c r="G475" s="30"/>
      <c r="H475" s="30"/>
    </row>
    <row r="476" spans="3:8" s="31" customFormat="1" ht="12.75">
      <c r="C476" s="33"/>
      <c r="G476" s="30"/>
      <c r="H476" s="30"/>
    </row>
    <row r="477" spans="3:8" s="31" customFormat="1" ht="12.75">
      <c r="C477" s="33"/>
      <c r="G477" s="30"/>
      <c r="H477" s="30"/>
    </row>
    <row r="478" spans="3:8" s="31" customFormat="1" ht="12.75">
      <c r="C478" s="33"/>
      <c r="G478" s="30"/>
      <c r="H478" s="30"/>
    </row>
    <row r="479" spans="3:8" s="31" customFormat="1" ht="12.75">
      <c r="C479" s="33"/>
      <c r="G479" s="30"/>
      <c r="H479" s="30"/>
    </row>
    <row r="480" spans="3:8" s="31" customFormat="1" ht="12.75">
      <c r="C480" s="33"/>
      <c r="G480" s="30"/>
      <c r="H480" s="30"/>
    </row>
    <row r="481" spans="3:8" s="31" customFormat="1" ht="12.75">
      <c r="C481" s="33"/>
      <c r="G481" s="30"/>
      <c r="H481" s="30"/>
    </row>
    <row r="482" spans="3:8" s="31" customFormat="1" ht="12.75">
      <c r="C482" s="33"/>
      <c r="G482" s="30"/>
      <c r="H482" s="30"/>
    </row>
    <row r="483" spans="3:8" s="31" customFormat="1" ht="12.75">
      <c r="C483" s="33"/>
      <c r="G483" s="30"/>
      <c r="H483" s="30"/>
    </row>
    <row r="484" spans="3:8" s="31" customFormat="1" ht="12.75">
      <c r="C484" s="33"/>
      <c r="G484" s="30"/>
      <c r="H484" s="30"/>
    </row>
    <row r="485" spans="3:8" s="31" customFormat="1" ht="12.75">
      <c r="C485" s="33"/>
      <c r="G485" s="30"/>
      <c r="H485" s="30"/>
    </row>
    <row r="486" spans="3:8" s="31" customFormat="1" ht="12.75">
      <c r="C486" s="33"/>
      <c r="G486" s="30"/>
      <c r="H486" s="30"/>
    </row>
    <row r="487" spans="3:8" s="31" customFormat="1" ht="12.75">
      <c r="C487" s="33"/>
      <c r="G487" s="30"/>
      <c r="H487" s="30"/>
    </row>
    <row r="488" spans="3:8" s="31" customFormat="1" ht="12.75">
      <c r="C488" s="33"/>
      <c r="G488" s="30"/>
      <c r="H488" s="30"/>
    </row>
    <row r="489" spans="3:8" s="31" customFormat="1" ht="12.75">
      <c r="C489" s="33"/>
      <c r="G489" s="30"/>
      <c r="H489" s="30"/>
    </row>
    <row r="490" spans="3:8" s="31" customFormat="1" ht="12.75">
      <c r="C490" s="33"/>
      <c r="G490" s="30"/>
      <c r="H490" s="30"/>
    </row>
    <row r="491" spans="3:8" s="31" customFormat="1" ht="12.75">
      <c r="C491" s="33"/>
      <c r="G491" s="30"/>
      <c r="H491" s="30"/>
    </row>
    <row r="492" spans="3:8" s="31" customFormat="1" ht="12.75">
      <c r="C492" s="33"/>
      <c r="G492" s="30"/>
      <c r="H492" s="30"/>
    </row>
    <row r="493" spans="3:8" s="31" customFormat="1" ht="12.75">
      <c r="C493" s="33"/>
      <c r="G493" s="30"/>
      <c r="H493" s="30"/>
    </row>
    <row r="494" spans="3:8" s="31" customFormat="1" ht="12.75">
      <c r="C494" s="33"/>
      <c r="G494" s="30"/>
      <c r="H494" s="30"/>
    </row>
    <row r="495" spans="3:8" s="31" customFormat="1" ht="12.75">
      <c r="C495" s="33"/>
      <c r="G495" s="30"/>
      <c r="H495" s="30"/>
    </row>
    <row r="496" spans="3:8" s="31" customFormat="1" ht="12.75">
      <c r="C496" s="33"/>
      <c r="G496" s="30"/>
      <c r="H496" s="30"/>
    </row>
    <row r="497" spans="3:8" s="31" customFormat="1" ht="12.75">
      <c r="C497" s="33"/>
      <c r="G497" s="30"/>
      <c r="H497" s="30"/>
    </row>
    <row r="498" spans="3:8" s="31" customFormat="1" ht="12.75">
      <c r="C498" s="33"/>
      <c r="G498" s="30"/>
      <c r="H498" s="30"/>
    </row>
    <row r="499" spans="3:8" s="31" customFormat="1" ht="12.75">
      <c r="C499" s="33"/>
      <c r="G499" s="30"/>
      <c r="H499" s="30"/>
    </row>
    <row r="500" spans="3:8" s="31" customFormat="1" ht="12.75">
      <c r="C500" s="33"/>
      <c r="G500" s="30"/>
      <c r="H500" s="30"/>
    </row>
    <row r="501" spans="3:8" s="31" customFormat="1" ht="12.75">
      <c r="C501" s="33"/>
      <c r="G501" s="30"/>
      <c r="H501" s="30"/>
    </row>
    <row r="502" spans="3:8" s="31" customFormat="1" ht="12.75">
      <c r="C502" s="33"/>
      <c r="G502" s="30"/>
      <c r="H502" s="30"/>
    </row>
    <row r="503" spans="3:8" s="31" customFormat="1" ht="12.75">
      <c r="C503" s="33"/>
      <c r="G503" s="30"/>
      <c r="H503" s="30"/>
    </row>
    <row r="504" spans="3:8" s="31" customFormat="1" ht="12.75">
      <c r="C504" s="33"/>
      <c r="G504" s="30"/>
      <c r="H504" s="30"/>
    </row>
    <row r="505" spans="3:8" s="31" customFormat="1" ht="12.75">
      <c r="C505" s="33"/>
      <c r="G505" s="30"/>
      <c r="H505" s="30"/>
    </row>
    <row r="506" spans="3:8" s="31" customFormat="1" ht="12.75">
      <c r="C506" s="33"/>
      <c r="G506" s="30"/>
      <c r="H506" s="30"/>
    </row>
    <row r="507" spans="3:8" s="31" customFormat="1" ht="12.75">
      <c r="C507" s="33"/>
      <c r="G507" s="30"/>
      <c r="H507" s="30"/>
    </row>
    <row r="508" spans="3:8" s="31" customFormat="1" ht="12.75">
      <c r="C508" s="33"/>
      <c r="G508" s="30"/>
      <c r="H508" s="30"/>
    </row>
    <row r="509" spans="3:8" s="31" customFormat="1" ht="12.75">
      <c r="C509" s="33"/>
      <c r="G509" s="30"/>
      <c r="H509" s="30"/>
    </row>
    <row r="510" spans="3:8" s="31" customFormat="1" ht="12.75">
      <c r="C510" s="33"/>
      <c r="G510" s="30"/>
      <c r="H510" s="30"/>
    </row>
    <row r="511" spans="3:8" s="31" customFormat="1" ht="12.75">
      <c r="C511" s="33"/>
      <c r="G511" s="30"/>
      <c r="H511" s="30"/>
    </row>
    <row r="512" spans="3:8" s="31" customFormat="1" ht="12.75">
      <c r="C512" s="33"/>
      <c r="G512" s="30"/>
      <c r="H512" s="30"/>
    </row>
    <row r="513" spans="3:8" s="31" customFormat="1" ht="12.75">
      <c r="C513" s="33"/>
      <c r="G513" s="30"/>
      <c r="H513" s="30"/>
    </row>
    <row r="514" spans="3:8" s="31" customFormat="1" ht="12.75">
      <c r="C514" s="33"/>
      <c r="G514" s="30"/>
      <c r="H514" s="30"/>
    </row>
    <row r="515" spans="3:8" s="31" customFormat="1" ht="12.75">
      <c r="C515" s="33"/>
      <c r="G515" s="30"/>
      <c r="H515" s="30"/>
    </row>
    <row r="516" spans="3:8" s="31" customFormat="1" ht="12.75">
      <c r="C516" s="33"/>
      <c r="G516" s="30"/>
      <c r="H516" s="30"/>
    </row>
    <row r="517" spans="3:8" s="31" customFormat="1" ht="12.75">
      <c r="C517" s="33"/>
      <c r="G517" s="30"/>
      <c r="H517" s="30"/>
    </row>
    <row r="518" spans="3:8" s="31" customFormat="1" ht="12.75">
      <c r="C518" s="33"/>
      <c r="G518" s="30"/>
      <c r="H518" s="30"/>
    </row>
    <row r="519" spans="3:8" s="31" customFormat="1" ht="12.75">
      <c r="C519" s="33"/>
      <c r="G519" s="30"/>
      <c r="H519" s="30"/>
    </row>
    <row r="520" spans="3:8" s="31" customFormat="1" ht="12.75">
      <c r="C520" s="33"/>
      <c r="G520" s="30"/>
      <c r="H520" s="30"/>
    </row>
    <row r="521" spans="3:8" s="31" customFormat="1" ht="12.75">
      <c r="C521" s="33"/>
      <c r="G521" s="30"/>
      <c r="H521" s="30"/>
    </row>
    <row r="522" spans="3:8" s="31" customFormat="1" ht="12.75">
      <c r="C522" s="33"/>
      <c r="G522" s="30"/>
      <c r="H522" s="30"/>
    </row>
    <row r="523" spans="3:8" s="31" customFormat="1" ht="12.75">
      <c r="C523" s="33"/>
      <c r="G523" s="30"/>
      <c r="H523" s="30"/>
    </row>
    <row r="524" spans="3:8" s="31" customFormat="1" ht="12.75">
      <c r="C524" s="33"/>
      <c r="G524" s="30"/>
      <c r="H524" s="30"/>
    </row>
    <row r="525" spans="3:8" s="31" customFormat="1" ht="12.75">
      <c r="C525" s="33"/>
      <c r="G525" s="30"/>
      <c r="H525" s="30"/>
    </row>
    <row r="526" spans="3:8" s="31" customFormat="1" ht="12.75">
      <c r="C526" s="33"/>
      <c r="G526" s="30"/>
      <c r="H526" s="30"/>
    </row>
    <row r="527" spans="3:8" s="31" customFormat="1" ht="12.75">
      <c r="C527" s="33"/>
      <c r="G527" s="30"/>
      <c r="H527" s="30"/>
    </row>
    <row r="528" spans="3:8" s="31" customFormat="1" ht="12.75">
      <c r="C528" s="33"/>
      <c r="G528" s="30"/>
      <c r="H528" s="30"/>
    </row>
    <row r="529" spans="3:8" s="31" customFormat="1" ht="12.75">
      <c r="C529" s="33"/>
      <c r="G529" s="30"/>
      <c r="H529" s="30"/>
    </row>
    <row r="530" spans="3:8" s="31" customFormat="1" ht="12.75">
      <c r="C530" s="33"/>
      <c r="G530" s="30"/>
      <c r="H530" s="30"/>
    </row>
    <row r="531" spans="3:8" s="31" customFormat="1" ht="12.75">
      <c r="C531" s="33"/>
      <c r="G531" s="30"/>
      <c r="H531" s="30"/>
    </row>
    <row r="532" spans="3:8" s="31" customFormat="1" ht="12.75">
      <c r="C532" s="33"/>
      <c r="G532" s="30"/>
      <c r="H532" s="30"/>
    </row>
    <row r="533" spans="3:8" s="31" customFormat="1" ht="12.75">
      <c r="C533" s="33"/>
      <c r="G533" s="30"/>
      <c r="H533" s="30"/>
    </row>
    <row r="534" spans="3:8" s="31" customFormat="1" ht="12.75">
      <c r="C534" s="33"/>
      <c r="G534" s="30"/>
      <c r="H534" s="30"/>
    </row>
    <row r="535" spans="3:8" s="31" customFormat="1" ht="12.75">
      <c r="C535" s="33"/>
      <c r="G535" s="30"/>
      <c r="H535" s="30"/>
    </row>
    <row r="536" spans="3:8" s="31" customFormat="1" ht="12.75">
      <c r="C536" s="33"/>
      <c r="G536" s="30"/>
      <c r="H536" s="30"/>
    </row>
    <row r="537" spans="3:8" s="31" customFormat="1" ht="12.75">
      <c r="C537" s="33"/>
      <c r="G537" s="30"/>
      <c r="H537" s="30"/>
    </row>
    <row r="538" spans="3:8" s="31" customFormat="1" ht="12.75">
      <c r="C538" s="33"/>
      <c r="G538" s="30"/>
      <c r="H538" s="30"/>
    </row>
    <row r="539" spans="3:8" s="31" customFormat="1" ht="12.75">
      <c r="C539" s="33"/>
      <c r="G539" s="30"/>
      <c r="H539" s="30"/>
    </row>
    <row r="540" spans="3:8" s="31" customFormat="1" ht="12.75">
      <c r="C540" s="33"/>
      <c r="G540" s="30"/>
      <c r="H540" s="30"/>
    </row>
    <row r="541" spans="3:8" s="31" customFormat="1" ht="12.75">
      <c r="C541" s="33"/>
      <c r="G541" s="30"/>
      <c r="H541" s="30"/>
    </row>
    <row r="542" spans="3:8" s="31" customFormat="1" ht="12.75">
      <c r="C542" s="33"/>
      <c r="G542" s="30"/>
      <c r="H542" s="30"/>
    </row>
    <row r="543" spans="3:8" s="31" customFormat="1" ht="12.75">
      <c r="C543" s="33"/>
      <c r="G543" s="30"/>
      <c r="H543" s="30"/>
    </row>
    <row r="544" spans="3:8" s="31" customFormat="1" ht="12.75">
      <c r="C544" s="33"/>
      <c r="G544" s="30"/>
      <c r="H544" s="30"/>
    </row>
    <row r="545" spans="3:8" s="31" customFormat="1" ht="12.75">
      <c r="C545" s="33"/>
      <c r="G545" s="30"/>
      <c r="H545" s="30"/>
    </row>
    <row r="546" spans="3:8" s="31" customFormat="1" ht="12.75">
      <c r="C546" s="33"/>
      <c r="G546" s="30"/>
      <c r="H546" s="30"/>
    </row>
    <row r="547" spans="3:8" s="31" customFormat="1" ht="12.75">
      <c r="C547" s="33"/>
      <c r="G547" s="30"/>
      <c r="H547" s="30"/>
    </row>
    <row r="548" spans="3:8" s="31" customFormat="1" ht="12.75">
      <c r="C548" s="33"/>
      <c r="G548" s="30"/>
      <c r="H548" s="30"/>
    </row>
    <row r="549" spans="3:8" s="31" customFormat="1" ht="12.75">
      <c r="C549" s="33"/>
      <c r="G549" s="30"/>
      <c r="H549" s="30"/>
    </row>
    <row r="550" spans="3:8" s="31" customFormat="1" ht="12.75">
      <c r="C550" s="33"/>
      <c r="G550" s="30"/>
      <c r="H550" s="30"/>
    </row>
    <row r="551" spans="3:8" s="31" customFormat="1" ht="12.75">
      <c r="C551" s="33"/>
      <c r="G551" s="30"/>
      <c r="H551" s="30"/>
    </row>
    <row r="552" spans="3:8" s="31" customFormat="1" ht="12.75">
      <c r="C552" s="33"/>
      <c r="G552" s="30"/>
      <c r="H552" s="30"/>
    </row>
    <row r="553" spans="3:8" s="31" customFormat="1" ht="12.75">
      <c r="C553" s="33"/>
      <c r="G553" s="30"/>
      <c r="H553" s="30"/>
    </row>
    <row r="554" spans="3:8" s="31" customFormat="1" ht="12.75">
      <c r="C554" s="33"/>
      <c r="G554" s="30"/>
      <c r="H554" s="30"/>
    </row>
    <row r="555" spans="3:8" s="31" customFormat="1" ht="12.75">
      <c r="C555" s="33"/>
      <c r="G555" s="30"/>
      <c r="H555" s="30"/>
    </row>
    <row r="556" spans="3:8" s="31" customFormat="1" ht="12.75">
      <c r="C556" s="33"/>
      <c r="G556" s="30"/>
      <c r="H556" s="30"/>
    </row>
    <row r="557" spans="3:8" s="31" customFormat="1" ht="12.75">
      <c r="C557" s="33"/>
      <c r="G557" s="30"/>
      <c r="H557" s="30"/>
    </row>
    <row r="558" spans="3:8" s="31" customFormat="1" ht="12.75">
      <c r="C558" s="33"/>
      <c r="G558" s="30"/>
      <c r="H558" s="30"/>
    </row>
    <row r="559" spans="3:8" s="31" customFormat="1" ht="12.75">
      <c r="C559" s="33"/>
      <c r="G559" s="30"/>
      <c r="H559" s="30"/>
    </row>
    <row r="560" spans="3:8" s="31" customFormat="1" ht="12.75">
      <c r="C560" s="33"/>
      <c r="G560" s="30"/>
      <c r="H560" s="30"/>
    </row>
    <row r="561" spans="3:8" s="31" customFormat="1" ht="12.75">
      <c r="C561" s="33"/>
      <c r="G561" s="30"/>
      <c r="H561" s="30"/>
    </row>
    <row r="562" spans="3:8" s="31" customFormat="1" ht="12.75">
      <c r="C562" s="33"/>
      <c r="G562" s="30"/>
      <c r="H562" s="30"/>
    </row>
    <row r="563" spans="3:8" s="31" customFormat="1" ht="12.75">
      <c r="C563" s="33"/>
      <c r="G563" s="30"/>
      <c r="H563" s="30"/>
    </row>
    <row r="564" spans="3:8" s="31" customFormat="1" ht="12.75">
      <c r="C564" s="33"/>
      <c r="G564" s="30"/>
      <c r="H564" s="30"/>
    </row>
    <row r="565" spans="3:8" s="31" customFormat="1" ht="12.75">
      <c r="C565" s="33"/>
      <c r="G565" s="30"/>
      <c r="H565" s="30"/>
    </row>
    <row r="566" spans="3:8" s="31" customFormat="1" ht="12.75">
      <c r="C566" s="33"/>
      <c r="G566" s="30"/>
      <c r="H566" s="30"/>
    </row>
    <row r="567" spans="3:8" s="31" customFormat="1" ht="12.75">
      <c r="C567" s="33"/>
      <c r="G567" s="30"/>
      <c r="H567" s="30"/>
    </row>
    <row r="568" spans="3:8" s="31" customFormat="1" ht="12.75">
      <c r="C568" s="33"/>
      <c r="G568" s="30"/>
      <c r="H568" s="30"/>
    </row>
    <row r="569" spans="3:8" s="31" customFormat="1" ht="12.75">
      <c r="C569" s="33"/>
      <c r="G569" s="30"/>
      <c r="H569" s="30"/>
    </row>
    <row r="570" spans="3:8" s="31" customFormat="1" ht="12.75">
      <c r="C570" s="33"/>
      <c r="G570" s="30"/>
      <c r="H570" s="30"/>
    </row>
    <row r="571" spans="3:8" s="31" customFormat="1" ht="12.75">
      <c r="C571" s="33"/>
      <c r="G571" s="30"/>
      <c r="H571" s="30"/>
    </row>
    <row r="572" spans="3:8" s="31" customFormat="1" ht="12.75">
      <c r="C572" s="33"/>
      <c r="G572" s="30"/>
      <c r="H572" s="30"/>
    </row>
    <row r="573" spans="3:8" s="31" customFormat="1" ht="12.75">
      <c r="C573" s="33"/>
      <c r="G573" s="30"/>
      <c r="H573" s="30"/>
    </row>
    <row r="574" spans="3:8" s="31" customFormat="1" ht="12.75">
      <c r="C574" s="33"/>
      <c r="G574" s="30"/>
      <c r="H574" s="30"/>
    </row>
    <row r="575" spans="3:8" s="31" customFormat="1" ht="12.75">
      <c r="C575" s="33"/>
      <c r="G575" s="30"/>
      <c r="H575" s="30"/>
    </row>
    <row r="576" spans="3:8" s="31" customFormat="1" ht="12.75">
      <c r="C576" s="33"/>
      <c r="G576" s="30"/>
      <c r="H576" s="30"/>
    </row>
    <row r="577" spans="3:8" s="31" customFormat="1" ht="12.75">
      <c r="C577" s="33"/>
      <c r="G577" s="30"/>
      <c r="H577" s="30"/>
    </row>
    <row r="578" spans="3:8" s="31" customFormat="1" ht="12.75">
      <c r="C578" s="33"/>
      <c r="G578" s="30"/>
      <c r="H578" s="30"/>
    </row>
    <row r="579" spans="3:8" s="31" customFormat="1" ht="12.75">
      <c r="C579" s="33"/>
      <c r="G579" s="30"/>
      <c r="H579" s="30"/>
    </row>
    <row r="580" spans="3:8" s="31" customFormat="1" ht="12.75">
      <c r="C580" s="33"/>
      <c r="G580" s="30"/>
      <c r="H580" s="30"/>
    </row>
    <row r="581" spans="3:8" s="31" customFormat="1" ht="12.75">
      <c r="C581" s="33"/>
      <c r="G581" s="30"/>
      <c r="H581" s="30"/>
    </row>
    <row r="582" spans="3:8" s="31" customFormat="1" ht="12.75">
      <c r="C582" s="33"/>
      <c r="G582" s="30"/>
      <c r="H582" s="30"/>
    </row>
    <row r="583" spans="3:8" s="31" customFormat="1" ht="12.75">
      <c r="C583" s="33"/>
      <c r="G583" s="30"/>
      <c r="H583" s="30"/>
    </row>
    <row r="584" spans="3:8" s="31" customFormat="1" ht="12.75">
      <c r="C584" s="33"/>
      <c r="G584" s="30"/>
      <c r="H584" s="30"/>
    </row>
    <row r="585" spans="3:8" s="31" customFormat="1" ht="12.75">
      <c r="C585" s="33"/>
      <c r="G585" s="30"/>
      <c r="H585" s="30"/>
    </row>
    <row r="586" spans="3:8" s="31" customFormat="1" ht="12.75">
      <c r="C586" s="33"/>
      <c r="G586" s="30"/>
      <c r="H586" s="30"/>
    </row>
    <row r="587" spans="3:8" s="31" customFormat="1" ht="12.75">
      <c r="C587" s="33"/>
      <c r="G587" s="30"/>
      <c r="H587" s="30"/>
    </row>
    <row r="588" spans="3:8" s="31" customFormat="1" ht="12.75">
      <c r="C588" s="33"/>
      <c r="G588" s="30"/>
      <c r="H588" s="30"/>
    </row>
    <row r="589" spans="3:8" s="31" customFormat="1" ht="12.75">
      <c r="C589" s="33"/>
      <c r="G589" s="30"/>
      <c r="H589" s="30"/>
    </row>
    <row r="590" spans="3:8" s="31" customFormat="1" ht="12.75">
      <c r="C590" s="33"/>
      <c r="G590" s="30"/>
      <c r="H590" s="30"/>
    </row>
    <row r="591" spans="3:8" s="31" customFormat="1" ht="12.75">
      <c r="C591" s="33"/>
      <c r="G591" s="30"/>
      <c r="H591" s="30"/>
    </row>
    <row r="592" spans="3:8" s="31" customFormat="1" ht="12.75">
      <c r="C592" s="33"/>
      <c r="G592" s="30"/>
      <c r="H592" s="30"/>
    </row>
    <row r="593" spans="3:8" s="31" customFormat="1" ht="12.75">
      <c r="C593" s="33"/>
      <c r="G593" s="30"/>
      <c r="H593" s="30"/>
    </row>
    <row r="594" spans="3:8" s="31" customFormat="1" ht="12.75">
      <c r="C594" s="33"/>
      <c r="G594" s="30"/>
      <c r="H594" s="30"/>
    </row>
    <row r="595" spans="3:8" s="31" customFormat="1" ht="12.75">
      <c r="C595" s="33"/>
      <c r="G595" s="30"/>
      <c r="H595" s="30"/>
    </row>
    <row r="596" spans="3:8" s="31" customFormat="1" ht="12.75">
      <c r="C596" s="33"/>
      <c r="G596" s="30"/>
      <c r="H596" s="30"/>
    </row>
    <row r="597" spans="3:8" s="31" customFormat="1" ht="12.75">
      <c r="C597" s="33"/>
      <c r="G597" s="30"/>
      <c r="H597" s="30"/>
    </row>
    <row r="598" spans="3:8" s="31" customFormat="1" ht="12.75">
      <c r="C598" s="33"/>
      <c r="G598" s="30"/>
      <c r="H598" s="30"/>
    </row>
    <row r="599" spans="3:8" s="31" customFormat="1" ht="12.75">
      <c r="C599" s="33"/>
      <c r="G599" s="30"/>
      <c r="H599" s="30"/>
    </row>
    <row r="600" spans="3:8" s="31" customFormat="1" ht="12.75">
      <c r="C600" s="33"/>
      <c r="G600" s="30"/>
      <c r="H600" s="30"/>
    </row>
    <row r="601" spans="3:8" s="31" customFormat="1" ht="12.75">
      <c r="C601" s="33"/>
      <c r="G601" s="30"/>
      <c r="H601" s="30"/>
    </row>
    <row r="602" spans="3:8" s="31" customFormat="1" ht="12.75">
      <c r="C602" s="33"/>
      <c r="G602" s="30"/>
      <c r="H602" s="30"/>
    </row>
    <row r="603" spans="3:8" s="31" customFormat="1" ht="12.75">
      <c r="C603" s="33"/>
      <c r="G603" s="30"/>
      <c r="H603" s="30"/>
    </row>
    <row r="604" spans="3:8" s="31" customFormat="1" ht="12.75">
      <c r="C604" s="33"/>
      <c r="G604" s="30"/>
      <c r="H604" s="30"/>
    </row>
    <row r="605" spans="3:8" s="31" customFormat="1" ht="12.75">
      <c r="C605" s="33"/>
      <c r="G605" s="30"/>
      <c r="H605" s="30"/>
    </row>
    <row r="606" spans="3:8" s="31" customFormat="1" ht="12.75">
      <c r="C606" s="33"/>
      <c r="G606" s="30"/>
      <c r="H606" s="30"/>
    </row>
    <row r="607" spans="3:8" s="31" customFormat="1" ht="12.75">
      <c r="C607" s="33"/>
      <c r="G607" s="30"/>
      <c r="H607" s="30"/>
    </row>
    <row r="608" spans="3:8" s="31" customFormat="1" ht="12.75">
      <c r="C608" s="33"/>
      <c r="G608" s="30"/>
      <c r="H608" s="30"/>
    </row>
    <row r="609" spans="3:8" s="31" customFormat="1" ht="12.75">
      <c r="C609" s="33"/>
      <c r="G609" s="30"/>
      <c r="H609" s="30"/>
    </row>
    <row r="610" spans="3:8" s="31" customFormat="1" ht="12.75">
      <c r="C610" s="33"/>
      <c r="G610" s="30"/>
      <c r="H610" s="30"/>
    </row>
    <row r="611" spans="3:8" s="31" customFormat="1" ht="12.75">
      <c r="C611" s="33"/>
      <c r="G611" s="30"/>
      <c r="H611" s="30"/>
    </row>
    <row r="612" spans="3:8" s="31" customFormat="1" ht="12.75">
      <c r="C612" s="33"/>
      <c r="G612" s="30"/>
      <c r="H612" s="30"/>
    </row>
    <row r="613" spans="3:8" s="31" customFormat="1" ht="12.75">
      <c r="C613" s="33"/>
      <c r="G613" s="30"/>
      <c r="H613" s="30"/>
    </row>
    <row r="614" spans="3:8" s="31" customFormat="1" ht="12.75">
      <c r="C614" s="33"/>
      <c r="G614" s="30"/>
      <c r="H614" s="30"/>
    </row>
    <row r="615" spans="3:8" s="31" customFormat="1" ht="12.75">
      <c r="C615" s="33"/>
      <c r="G615" s="30"/>
      <c r="H615" s="30"/>
    </row>
    <row r="616" spans="3:8" s="31" customFormat="1" ht="12.75">
      <c r="C616" s="33"/>
      <c r="G616" s="30"/>
      <c r="H616" s="30"/>
    </row>
    <row r="617" spans="3:8" s="31" customFormat="1" ht="12.75">
      <c r="C617" s="33"/>
      <c r="G617" s="30"/>
      <c r="H617" s="30"/>
    </row>
    <row r="618" spans="3:8" s="31" customFormat="1" ht="12.75">
      <c r="C618" s="33"/>
      <c r="G618" s="30"/>
      <c r="H618" s="30"/>
    </row>
    <row r="619" spans="3:8" s="31" customFormat="1" ht="12.75">
      <c r="C619" s="33"/>
      <c r="G619" s="30"/>
      <c r="H619" s="30"/>
    </row>
    <row r="620" spans="3:8" s="31" customFormat="1" ht="12.75">
      <c r="C620" s="33"/>
      <c r="G620" s="30"/>
      <c r="H620" s="30"/>
    </row>
    <row r="621" spans="3:8" s="31" customFormat="1" ht="12.75">
      <c r="C621" s="33"/>
      <c r="G621" s="30"/>
      <c r="H621" s="30"/>
    </row>
    <row r="622" spans="3:8" s="31" customFormat="1" ht="12.75">
      <c r="C622" s="33"/>
      <c r="G622" s="30"/>
      <c r="H622" s="30"/>
    </row>
    <row r="623" spans="3:8" s="31" customFormat="1" ht="12.75">
      <c r="C623" s="33"/>
      <c r="G623" s="30"/>
      <c r="H623" s="30"/>
    </row>
    <row r="624" spans="3:8" s="31" customFormat="1" ht="12.75">
      <c r="C624" s="33"/>
      <c r="G624" s="30"/>
      <c r="H624" s="30"/>
    </row>
    <row r="625" spans="3:8" s="31" customFormat="1" ht="12.75">
      <c r="C625" s="33"/>
      <c r="G625" s="30"/>
      <c r="H625" s="30"/>
    </row>
    <row r="626" spans="3:8" s="31" customFormat="1" ht="12.75">
      <c r="C626" s="33"/>
      <c r="G626" s="30"/>
      <c r="H626" s="30"/>
    </row>
    <row r="627" spans="3:8" s="31" customFormat="1" ht="12.75">
      <c r="C627" s="33"/>
      <c r="G627" s="30"/>
      <c r="H627" s="30"/>
    </row>
    <row r="628" spans="3:8" s="31" customFormat="1" ht="12.75">
      <c r="C628" s="33"/>
      <c r="G628" s="30"/>
      <c r="H628" s="30"/>
    </row>
    <row r="629" spans="3:8" s="31" customFormat="1" ht="12.75">
      <c r="C629" s="33"/>
      <c r="G629" s="30"/>
      <c r="H629" s="30"/>
    </row>
    <row r="630" spans="3:8" s="31" customFormat="1" ht="12.75">
      <c r="C630" s="33"/>
      <c r="G630" s="30"/>
      <c r="H630" s="30"/>
    </row>
    <row r="631" spans="3:8" s="31" customFormat="1" ht="12.75">
      <c r="C631" s="33"/>
      <c r="G631" s="30"/>
      <c r="H631" s="30"/>
    </row>
    <row r="632" spans="3:8" s="31" customFormat="1" ht="12.75">
      <c r="C632" s="33"/>
      <c r="G632" s="30"/>
      <c r="H632" s="30"/>
    </row>
    <row r="633" spans="3:8" s="31" customFormat="1" ht="12.75">
      <c r="C633" s="33"/>
      <c r="G633" s="30"/>
      <c r="H633" s="30"/>
    </row>
    <row r="634" spans="3:8" s="31" customFormat="1" ht="12.75">
      <c r="C634" s="33"/>
      <c r="G634" s="30"/>
      <c r="H634" s="30"/>
    </row>
    <row r="635" spans="3:8" s="31" customFormat="1" ht="12.75">
      <c r="C635" s="33"/>
      <c r="G635" s="30"/>
      <c r="H635" s="30"/>
    </row>
    <row r="636" spans="3:8" s="31" customFormat="1" ht="12.75">
      <c r="C636" s="33"/>
      <c r="G636" s="30"/>
      <c r="H636" s="30"/>
    </row>
    <row r="637" spans="3:8" s="31" customFormat="1" ht="12.75">
      <c r="C637" s="33"/>
      <c r="G637" s="30"/>
      <c r="H637" s="30"/>
    </row>
    <row r="638" spans="3:8" s="31" customFormat="1" ht="12.75">
      <c r="C638" s="33"/>
      <c r="G638" s="30"/>
      <c r="H638" s="30"/>
    </row>
    <row r="639" spans="3:8" s="31" customFormat="1" ht="12.75">
      <c r="C639" s="33"/>
      <c r="G639" s="30"/>
      <c r="H639" s="30"/>
    </row>
    <row r="640" spans="3:8" s="31" customFormat="1" ht="12.75">
      <c r="C640" s="33"/>
      <c r="G640" s="30"/>
      <c r="H640" s="30"/>
    </row>
    <row r="641" spans="3:8" s="31" customFormat="1" ht="12.75">
      <c r="C641" s="33"/>
      <c r="G641" s="30"/>
      <c r="H641" s="30"/>
    </row>
    <row r="642" spans="3:8" s="31" customFormat="1" ht="12.75">
      <c r="C642" s="33"/>
      <c r="G642" s="30"/>
      <c r="H642" s="30"/>
    </row>
    <row r="643" spans="3:8" s="31" customFormat="1" ht="12.75">
      <c r="C643" s="33"/>
      <c r="G643" s="30"/>
      <c r="H643" s="30"/>
    </row>
    <row r="644" spans="3:8" s="31" customFormat="1" ht="12.75">
      <c r="C644" s="33"/>
      <c r="G644" s="30"/>
      <c r="H644" s="30"/>
    </row>
    <row r="645" spans="3:8" s="31" customFormat="1" ht="12.75">
      <c r="C645" s="33"/>
      <c r="G645" s="30"/>
      <c r="H645" s="30"/>
    </row>
    <row r="646" spans="3:8" s="31" customFormat="1" ht="12.75">
      <c r="C646" s="33"/>
      <c r="G646" s="30"/>
      <c r="H646" s="30"/>
    </row>
    <row r="647" spans="3:8" s="31" customFormat="1" ht="12.75">
      <c r="C647" s="33"/>
      <c r="G647" s="30"/>
      <c r="H647" s="30"/>
    </row>
    <row r="648" spans="3:8" s="31" customFormat="1" ht="12.75">
      <c r="C648" s="33"/>
      <c r="G648" s="30"/>
      <c r="H648" s="30"/>
    </row>
    <row r="649" spans="3:8" s="31" customFormat="1" ht="12.75">
      <c r="C649" s="33"/>
      <c r="G649" s="30"/>
      <c r="H649" s="30"/>
    </row>
    <row r="650" spans="3:8" s="31" customFormat="1" ht="12.75">
      <c r="C650" s="33"/>
      <c r="G650" s="30"/>
      <c r="H650" s="30"/>
    </row>
    <row r="651" spans="3:8" s="31" customFormat="1" ht="12.75">
      <c r="C651" s="33"/>
      <c r="G651" s="30"/>
      <c r="H651" s="30"/>
    </row>
    <row r="652" spans="3:8" s="31" customFormat="1" ht="12.75">
      <c r="C652" s="33"/>
      <c r="G652" s="30"/>
      <c r="H652" s="30"/>
    </row>
    <row r="653" spans="3:8" s="31" customFormat="1" ht="12.75">
      <c r="C653" s="33"/>
      <c r="G653" s="30"/>
      <c r="H653" s="30"/>
    </row>
    <row r="654" spans="3:8" s="31" customFormat="1" ht="12.75">
      <c r="C654" s="33"/>
      <c r="G654" s="30"/>
      <c r="H654" s="30"/>
    </row>
    <row r="655" spans="3:8" s="31" customFormat="1" ht="12.75">
      <c r="C655" s="33"/>
      <c r="G655" s="30"/>
      <c r="H655" s="30"/>
    </row>
    <row r="656" spans="3:8" s="31" customFormat="1" ht="12.75">
      <c r="C656" s="33"/>
      <c r="G656" s="30"/>
      <c r="H656" s="30"/>
    </row>
    <row r="657" spans="3:8" s="31" customFormat="1" ht="12.75">
      <c r="C657" s="33"/>
      <c r="G657" s="30"/>
      <c r="H657" s="30"/>
    </row>
    <row r="658" spans="3:8" s="31" customFormat="1" ht="12.75">
      <c r="C658" s="33"/>
      <c r="G658" s="30"/>
      <c r="H658" s="30"/>
    </row>
    <row r="659" spans="3:8" s="31" customFormat="1" ht="12.75">
      <c r="C659" s="33"/>
      <c r="G659" s="30"/>
      <c r="H659" s="30"/>
    </row>
    <row r="660" spans="3:8" s="31" customFormat="1" ht="12.75">
      <c r="C660" s="33"/>
      <c r="G660" s="30"/>
      <c r="H660" s="30"/>
    </row>
    <row r="661" spans="3:8" s="31" customFormat="1" ht="12.75">
      <c r="C661" s="33"/>
      <c r="G661" s="30"/>
      <c r="H661" s="30"/>
    </row>
    <row r="662" spans="3:8" s="31" customFormat="1" ht="12.75">
      <c r="C662" s="33"/>
      <c r="G662" s="30"/>
      <c r="H662" s="30"/>
    </row>
    <row r="663" spans="3:8" s="31" customFormat="1" ht="12.75">
      <c r="C663" s="33"/>
      <c r="G663" s="30"/>
      <c r="H663" s="30"/>
    </row>
    <row r="664" spans="3:8" s="31" customFormat="1" ht="12.75">
      <c r="C664" s="33"/>
      <c r="G664" s="30"/>
      <c r="H664" s="30"/>
    </row>
    <row r="665" spans="3:8" s="31" customFormat="1" ht="12.75">
      <c r="C665" s="33"/>
      <c r="G665" s="30"/>
      <c r="H665" s="30"/>
    </row>
    <row r="666" spans="3:8" s="31" customFormat="1" ht="12.75">
      <c r="C666" s="33"/>
      <c r="G666" s="30"/>
      <c r="H666" s="30"/>
    </row>
    <row r="667" spans="3:8" s="31" customFormat="1" ht="12.75">
      <c r="C667" s="33"/>
      <c r="G667" s="30"/>
      <c r="H667" s="30"/>
    </row>
    <row r="668" spans="3:8" s="31" customFormat="1" ht="12.75">
      <c r="C668" s="33"/>
      <c r="G668" s="30"/>
      <c r="H668" s="30"/>
    </row>
    <row r="669" spans="3:8" s="31" customFormat="1" ht="12.75">
      <c r="C669" s="33"/>
      <c r="G669" s="30"/>
      <c r="H669" s="30"/>
    </row>
    <row r="670" spans="3:8" s="31" customFormat="1" ht="12.75">
      <c r="C670" s="33"/>
      <c r="G670" s="30"/>
      <c r="H670" s="30"/>
    </row>
    <row r="671" spans="3:8" s="31" customFormat="1" ht="12.75">
      <c r="C671" s="33"/>
      <c r="G671" s="30"/>
      <c r="H671" s="30"/>
    </row>
    <row r="672" spans="3:8" s="31" customFormat="1" ht="12.75">
      <c r="C672" s="33"/>
      <c r="G672" s="30"/>
      <c r="H672" s="30"/>
    </row>
    <row r="673" spans="3:8" s="31" customFormat="1" ht="12.75">
      <c r="C673" s="33"/>
      <c r="G673" s="30"/>
      <c r="H673" s="30"/>
    </row>
    <row r="674" spans="3:8" s="31" customFormat="1" ht="12.75">
      <c r="C674" s="33"/>
      <c r="G674" s="30"/>
      <c r="H674" s="30"/>
    </row>
    <row r="675" spans="3:8" s="31" customFormat="1" ht="12.75">
      <c r="C675" s="33"/>
      <c r="G675" s="30"/>
      <c r="H675" s="30"/>
    </row>
    <row r="676" spans="3:8" s="31" customFormat="1" ht="12.75">
      <c r="C676" s="33"/>
      <c r="G676" s="30"/>
      <c r="H676" s="30"/>
    </row>
    <row r="677" spans="3:8" s="31" customFormat="1" ht="12.75">
      <c r="C677" s="33"/>
      <c r="G677" s="30"/>
      <c r="H677" s="30"/>
    </row>
    <row r="678" spans="3:8" s="31" customFormat="1" ht="12.75">
      <c r="C678" s="33"/>
      <c r="G678" s="30"/>
      <c r="H678" s="30"/>
    </row>
    <row r="679" spans="3:8" s="31" customFormat="1" ht="12.75">
      <c r="C679" s="33"/>
      <c r="G679" s="30"/>
      <c r="H679" s="30"/>
    </row>
    <row r="680" spans="3:8" s="31" customFormat="1" ht="12.75">
      <c r="C680" s="33"/>
      <c r="G680" s="30"/>
      <c r="H680" s="30"/>
    </row>
    <row r="681" spans="3:8" s="31" customFormat="1" ht="12.75">
      <c r="C681" s="33"/>
      <c r="G681" s="30"/>
      <c r="H681" s="30"/>
    </row>
    <row r="682" spans="3:8" s="31" customFormat="1" ht="12.75">
      <c r="C682" s="33"/>
      <c r="G682" s="30"/>
      <c r="H682" s="30"/>
    </row>
    <row r="683" spans="3:8" s="31" customFormat="1" ht="12.75">
      <c r="C683" s="33"/>
      <c r="G683" s="30"/>
      <c r="H683" s="30"/>
    </row>
    <row r="684" spans="3:8" s="31" customFormat="1" ht="12.75">
      <c r="C684" s="33"/>
      <c r="G684" s="30"/>
      <c r="H684" s="30"/>
    </row>
    <row r="685" spans="3:8" s="31" customFormat="1" ht="12.75">
      <c r="C685" s="33"/>
      <c r="G685" s="30"/>
      <c r="H685" s="30"/>
    </row>
    <row r="686" spans="3:8" s="31" customFormat="1" ht="12.75">
      <c r="C686" s="33"/>
      <c r="G686" s="30"/>
      <c r="H686" s="30"/>
    </row>
    <row r="687" spans="3:8" s="31" customFormat="1" ht="12.75">
      <c r="C687" s="33"/>
      <c r="G687" s="30"/>
      <c r="H687" s="30"/>
    </row>
    <row r="688" spans="3:8" s="31" customFormat="1" ht="12.75">
      <c r="C688" s="33"/>
      <c r="G688" s="30"/>
      <c r="H688" s="30"/>
    </row>
    <row r="689" spans="3:8" s="31" customFormat="1" ht="12.75">
      <c r="C689" s="33"/>
      <c r="G689" s="30"/>
      <c r="H689" s="30"/>
    </row>
    <row r="690" spans="3:8" s="31" customFormat="1" ht="12.75">
      <c r="C690" s="33"/>
      <c r="G690" s="30"/>
      <c r="H690" s="30"/>
    </row>
    <row r="691" spans="3:8" s="31" customFormat="1" ht="12.75">
      <c r="C691" s="33"/>
      <c r="G691" s="30"/>
      <c r="H691" s="30"/>
    </row>
    <row r="692" spans="3:8" s="31" customFormat="1" ht="12.75">
      <c r="C692" s="33"/>
      <c r="G692" s="30"/>
      <c r="H692" s="30"/>
    </row>
    <row r="693" spans="3:8" s="31" customFormat="1" ht="12.75">
      <c r="C693" s="33"/>
      <c r="G693" s="30"/>
      <c r="H693" s="30"/>
    </row>
    <row r="694" spans="3:8" s="31" customFormat="1" ht="12.75">
      <c r="C694" s="33"/>
      <c r="G694" s="30"/>
      <c r="H694" s="30"/>
    </row>
    <row r="695" spans="3:8" s="31" customFormat="1" ht="12.75">
      <c r="C695" s="33"/>
      <c r="G695" s="30"/>
      <c r="H695" s="30"/>
    </row>
    <row r="696" spans="3:8" s="31" customFormat="1" ht="12.75">
      <c r="C696" s="33"/>
      <c r="G696" s="30"/>
      <c r="H696" s="30"/>
    </row>
    <row r="697" spans="3:8" s="31" customFormat="1" ht="12.75">
      <c r="C697" s="33"/>
      <c r="G697" s="30"/>
      <c r="H697" s="30"/>
    </row>
  </sheetData>
  <sheetProtection selectLockedCells="1" selectUnlockedCells="1"/>
  <mergeCells count="51">
    <mergeCell ref="C85:D85"/>
    <mergeCell ref="C83:D83"/>
    <mergeCell ref="C84:D84"/>
    <mergeCell ref="A348:D348"/>
    <mergeCell ref="A352:D352"/>
    <mergeCell ref="E352:G352"/>
    <mergeCell ref="B345:E345"/>
    <mergeCell ref="A261:A262"/>
    <mergeCell ref="E348:G348"/>
    <mergeCell ref="A349:D349"/>
    <mergeCell ref="E349:G349"/>
    <mergeCell ref="A350:D350"/>
    <mergeCell ref="E350:G350"/>
    <mergeCell ref="B358:D358"/>
    <mergeCell ref="A360:H360"/>
    <mergeCell ref="B363:E363"/>
    <mergeCell ref="A353:D353"/>
    <mergeCell ref="E353:G353"/>
    <mergeCell ref="A354:D354"/>
    <mergeCell ref="E354:G354"/>
    <mergeCell ref="B364:E364"/>
    <mergeCell ref="B365:E365"/>
    <mergeCell ref="A368:H368"/>
    <mergeCell ref="A372:D372"/>
    <mergeCell ref="E372:G372"/>
    <mergeCell ref="A376:D376"/>
    <mergeCell ref="E376:G376"/>
    <mergeCell ref="B366:E366"/>
    <mergeCell ref="B367:E367"/>
    <mergeCell ref="A373:D373"/>
    <mergeCell ref="E373:G373"/>
    <mergeCell ref="A374:D374"/>
    <mergeCell ref="E374:G374"/>
    <mergeCell ref="A386:D386"/>
    <mergeCell ref="E386:G386"/>
    <mergeCell ref="A381:D381"/>
    <mergeCell ref="E381:G381"/>
    <mergeCell ref="A382:D382"/>
    <mergeCell ref="E382:G382"/>
    <mergeCell ref="A377:D377"/>
    <mergeCell ref="E377:G377"/>
    <mergeCell ref="A378:D378"/>
    <mergeCell ref="E378:G378"/>
    <mergeCell ref="A393:D393"/>
    <mergeCell ref="E393:G393"/>
    <mergeCell ref="A387:D387"/>
    <mergeCell ref="E387:G387"/>
    <mergeCell ref="A383:D383"/>
    <mergeCell ref="E383:G383"/>
    <mergeCell ref="A385:D385"/>
    <mergeCell ref="E385:G385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pesek</dc:creator>
  <cp:keywords/>
  <dc:description/>
  <cp:lastModifiedBy>brezinova</cp:lastModifiedBy>
  <cp:lastPrinted>2013-01-10T09:29:02Z</cp:lastPrinted>
  <dcterms:created xsi:type="dcterms:W3CDTF">2011-11-21T09:13:52Z</dcterms:created>
  <dcterms:modified xsi:type="dcterms:W3CDTF">2013-01-14T11:42:27Z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-121695484</vt:i4>
  </property>
  <property fmtid="{D5CDD505-2E9C-101B-9397-08002B2CF9AE}" pid="3" name="_EmailSubject">
    <vt:lpwstr>Úklid ve VÚRV v.v.i. </vt:lpwstr>
  </property>
  <property fmtid="{D5CDD505-2E9C-101B-9397-08002B2CF9AE}" pid="4" name="_AuthorEmail">
    <vt:lpwstr>brezinova@vurv.cz</vt:lpwstr>
  </property>
  <property fmtid="{D5CDD505-2E9C-101B-9397-08002B2CF9AE}" pid="5" name="_AuthorEmailDisplayName">
    <vt:lpwstr>Brezinova</vt:lpwstr>
  </property>
  <property fmtid="{D5CDD505-2E9C-101B-9397-08002B2CF9AE}" pid="6" name="_PreviousAdHocReviewCycleID">
    <vt:i4>-234003119</vt:i4>
  </property>
</Properties>
</file>