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955"/>
  </bookViews>
  <sheets>
    <sheet name="LED svítidla" sheetId="1" r:id="rId1"/>
  </sheets>
  <calcPr calcId="145621"/>
</workbook>
</file>

<file path=xl/calcChain.xml><?xml version="1.0" encoding="utf-8"?>
<calcChain xmlns="http://schemas.openxmlformats.org/spreadsheetml/2006/main">
  <c r="O44" i="1" l="1"/>
  <c r="O45" i="1"/>
  <c r="O46" i="1"/>
  <c r="M45" i="1"/>
  <c r="F45" i="1"/>
  <c r="F26" i="1" l="1"/>
  <c r="H26" i="1"/>
  <c r="F27" i="1"/>
  <c r="H27" i="1"/>
  <c r="M26" i="1" l="1"/>
  <c r="O26" i="1"/>
  <c r="M27" i="1"/>
  <c r="O27" i="1"/>
  <c r="M35" i="1"/>
  <c r="O35" i="1"/>
  <c r="M36" i="1"/>
  <c r="O36" i="1"/>
  <c r="M39" i="1"/>
  <c r="M40" i="1"/>
  <c r="O40" i="1"/>
  <c r="M41" i="1"/>
  <c r="O41" i="1"/>
  <c r="M42" i="1"/>
  <c r="O42" i="1"/>
  <c r="F40" i="1"/>
  <c r="H40" i="1"/>
  <c r="F41" i="1"/>
  <c r="H41" i="1"/>
  <c r="F42" i="1"/>
  <c r="H42" i="1"/>
  <c r="F22" i="1"/>
  <c r="F23" i="1"/>
  <c r="M22" i="1"/>
  <c r="O22" i="1"/>
  <c r="O23" i="1"/>
  <c r="M23" i="1"/>
  <c r="F36" i="1"/>
  <c r="H36" i="1"/>
  <c r="F35" i="1"/>
  <c r="H35" i="1"/>
  <c r="M46" i="1" l="1"/>
  <c r="O38" i="1"/>
  <c r="M38" i="1"/>
  <c r="H38" i="1"/>
  <c r="F38" i="1"/>
  <c r="H46" i="1" l="1"/>
  <c r="F46" i="1"/>
  <c r="H44" i="1"/>
  <c r="H45" i="1"/>
  <c r="H43" i="1"/>
  <c r="M60" i="1" l="1"/>
  <c r="M51" i="1"/>
  <c r="H51" i="1"/>
  <c r="F51" i="1"/>
  <c r="O50" i="1"/>
  <c r="M50" i="1"/>
  <c r="M55" i="1" s="1"/>
  <c r="H50" i="1"/>
  <c r="F50" i="1"/>
  <c r="O49" i="1"/>
  <c r="M49" i="1"/>
  <c r="M53" i="1" s="1"/>
  <c r="H49" i="1"/>
  <c r="H52" i="1" s="1"/>
  <c r="F49" i="1"/>
  <c r="F52" i="1" s="1"/>
  <c r="F53" i="1" s="1"/>
  <c r="F55" i="1" s="1"/>
  <c r="F56" i="1" s="1"/>
  <c r="M44" i="1"/>
  <c r="F44" i="1"/>
  <c r="O43" i="1"/>
  <c r="M43" i="1"/>
  <c r="F43" i="1"/>
  <c r="O39" i="1"/>
  <c r="H39" i="1"/>
  <c r="F39" i="1"/>
  <c r="O37" i="1"/>
  <c r="M37" i="1"/>
  <c r="H37" i="1"/>
  <c r="F37" i="1"/>
  <c r="O34" i="1"/>
  <c r="M34" i="1"/>
  <c r="H34" i="1"/>
  <c r="F34" i="1"/>
  <c r="O33" i="1"/>
  <c r="M33" i="1"/>
  <c r="H33" i="1"/>
  <c r="F33" i="1"/>
  <c r="O32" i="1"/>
  <c r="M32" i="1"/>
  <c r="H32" i="1"/>
  <c r="F32" i="1"/>
  <c r="O31" i="1"/>
  <c r="M31" i="1"/>
  <c r="H31" i="1"/>
  <c r="F31" i="1"/>
  <c r="O30" i="1"/>
  <c r="M30" i="1"/>
  <c r="H30" i="1"/>
  <c r="F30" i="1"/>
  <c r="O29" i="1"/>
  <c r="M29" i="1"/>
  <c r="H29" i="1"/>
  <c r="F29" i="1"/>
  <c r="O28" i="1"/>
  <c r="M28" i="1"/>
  <c r="H28" i="1"/>
  <c r="F28" i="1"/>
  <c r="O25" i="1"/>
  <c r="M25" i="1"/>
  <c r="H25" i="1"/>
  <c r="F25" i="1"/>
  <c r="O24" i="1"/>
  <c r="M24" i="1"/>
  <c r="H24" i="1"/>
  <c r="F24" i="1"/>
  <c r="O21" i="1"/>
  <c r="M21" i="1"/>
  <c r="F21" i="1"/>
  <c r="O20" i="1"/>
  <c r="F20" i="1"/>
  <c r="O19" i="1"/>
  <c r="M19" i="1"/>
  <c r="F19" i="1"/>
  <c r="O18" i="1"/>
  <c r="M18" i="1"/>
  <c r="F18" i="1"/>
  <c r="O17" i="1"/>
  <c r="M17" i="1"/>
  <c r="F17" i="1"/>
  <c r="O16" i="1"/>
  <c r="M16" i="1"/>
  <c r="F16" i="1"/>
  <c r="M10" i="1"/>
  <c r="F10" i="1"/>
  <c r="M9" i="1"/>
  <c r="F9" i="1"/>
  <c r="O8" i="1"/>
  <c r="O11" i="1" s="1"/>
  <c r="M8" i="1"/>
  <c r="H8" i="1"/>
  <c r="H11" i="1" s="1"/>
  <c r="F8" i="1"/>
  <c r="M7" i="1"/>
  <c r="F7" i="1"/>
  <c r="M6" i="1"/>
  <c r="F6" i="1"/>
  <c r="O51" i="1" l="1"/>
  <c r="F64" i="1"/>
  <c r="O47" i="1"/>
  <c r="F11" i="1"/>
  <c r="F12" i="1" s="1"/>
  <c r="F47" i="1"/>
  <c r="H47" i="1"/>
  <c r="M11" i="1"/>
  <c r="M12" i="1" s="1"/>
  <c r="M63" i="1" s="1"/>
  <c r="M47" i="1"/>
  <c r="M58" i="1"/>
  <c r="M61" i="1" s="1"/>
  <c r="M65" i="1" s="1"/>
  <c r="M56" i="1"/>
  <c r="M59" i="1" s="1"/>
  <c r="M48" i="1" l="1"/>
  <c r="M64" i="1" s="1"/>
  <c r="M66" i="1" s="1"/>
  <c r="M67" i="1" s="1"/>
  <c r="F48" i="1"/>
  <c r="M68" i="1" l="1"/>
  <c r="M69" i="1" s="1"/>
  <c r="F63" i="1"/>
  <c r="F60" i="1"/>
  <c r="F61" i="1" s="1"/>
  <c r="F66" i="1" l="1"/>
  <c r="F71" i="1" l="1"/>
  <c r="F67" i="1"/>
  <c r="F68" i="1" s="1"/>
  <c r="F72" i="1" l="1"/>
  <c r="F69" i="1"/>
  <c r="F73" i="1" s="1"/>
</calcChain>
</file>

<file path=xl/sharedStrings.xml><?xml version="1.0" encoding="utf-8"?>
<sst xmlns="http://schemas.openxmlformats.org/spreadsheetml/2006/main" count="275" uniqueCount="103">
  <si>
    <t xml:space="preserve"> </t>
  </si>
  <si>
    <r>
      <rPr>
        <sz val="8"/>
        <rFont val="Arial CE"/>
      </rPr>
      <t xml:space="preserve">VC-7/202/89-M, </t>
    </r>
    <r>
      <rPr>
        <b/>
        <sz val="8"/>
        <rFont val="Arial CE"/>
      </rPr>
      <t>zemní prác</t>
    </r>
    <r>
      <rPr>
        <sz val="8"/>
        <rFont val="Arial CE"/>
      </rPr>
      <t>e</t>
    </r>
  </si>
  <si>
    <t xml:space="preserve">      M o n t á ž</t>
  </si>
  <si>
    <t xml:space="preserve">      M a t e r i á l</t>
  </si>
  <si>
    <t xml:space="preserve">pol.č.    </t>
  </si>
  <si>
    <t>název</t>
  </si>
  <si>
    <t>počet</t>
  </si>
  <si>
    <t>m.j.</t>
  </si>
  <si>
    <t>jedn.cena</t>
  </si>
  <si>
    <t>celkem</t>
  </si>
  <si>
    <t>výkop ručně 50x120cm,tř.3</t>
  </si>
  <si>
    <t>m</t>
  </si>
  <si>
    <t>výkop stožár.jámy</t>
  </si>
  <si>
    <t>m3</t>
  </si>
  <si>
    <t>stožárové pouzdro-bet.</t>
  </si>
  <si>
    <t>zához ručně 35x50cm,tř.3</t>
  </si>
  <si>
    <t>zához ručně 35x80cm,tř.3</t>
  </si>
  <si>
    <t>mezisoučet :</t>
  </si>
  <si>
    <t>Zemní práce - celkem :</t>
  </si>
  <si>
    <t>odpoj. Svítidla</t>
  </si>
  <si>
    <t>ks</t>
  </si>
  <si>
    <t xml:space="preserve">demontáž svítidla </t>
  </si>
  <si>
    <t>odvoz a uložení</t>
  </si>
  <si>
    <t>odpoj.stáv.kabelu</t>
  </si>
  <si>
    <t>ukonč.do3x2,5</t>
  </si>
  <si>
    <t>propoj. kabel CYKY 3Bx1,5 volně</t>
  </si>
  <si>
    <t>kabel CYKY 3Bx1,5 volně</t>
  </si>
  <si>
    <t>svítidlo LED typ 4 - L 31 W</t>
  </si>
  <si>
    <t>svítidlo LED typ 5 - L 92 W</t>
  </si>
  <si>
    <t>svítidlo LED typ 6 - L 74 W</t>
  </si>
  <si>
    <t>svítidlo LED typ 7 - L 14,3 W</t>
  </si>
  <si>
    <t>revize el. zařízení</t>
  </si>
  <si>
    <t>kpl</t>
  </si>
  <si>
    <t>montáž. Plošina</t>
  </si>
  <si>
    <t>OSVĚTLOVACÍ SOUSTAVA - Montážní práce celkem:</t>
  </si>
  <si>
    <t>seřízení regulace ASTRO-DIM</t>
  </si>
  <si>
    <t>rozvaděč PRVO 1</t>
  </si>
  <si>
    <t>JISTIČ 25 A</t>
  </si>
  <si>
    <t>jistič 25 A</t>
  </si>
  <si>
    <t>ŘÍDÍCÍ SYSTÉM - Montážní práce celkem:</t>
  </si>
  <si>
    <t>Montážní práce celkem:</t>
  </si>
  <si>
    <t>ZRN-mont.a dem.práce</t>
  </si>
  <si>
    <t xml:space="preserve">Řídící systém  </t>
  </si>
  <si>
    <t>ŘÍDÍCÍ SYSTÉM -  mont.práce-celkem</t>
  </si>
  <si>
    <t>Vedlejší rozp.náklady</t>
  </si>
  <si>
    <t>Měření osvětlení dle ČSN 13 201-4</t>
  </si>
  <si>
    <t>PD</t>
  </si>
  <si>
    <t>EA / EP</t>
  </si>
  <si>
    <t>Tech dozor</t>
  </si>
  <si>
    <t>VRN - celkem</t>
  </si>
  <si>
    <t>REKAPITULACE NÁKLADU :</t>
  </si>
  <si>
    <t>OSVĚTLOVACÍ SOUSTAVA - mont.práce vč. dodávek</t>
  </si>
  <si>
    <t>zemní a mont.práce</t>
  </si>
  <si>
    <t>řídící systém</t>
  </si>
  <si>
    <t>Montáže nosných prvků</t>
  </si>
  <si>
    <t xml:space="preserve"> VRN</t>
  </si>
  <si>
    <t>Náklady - celkem:</t>
  </si>
  <si>
    <t>Náklady celkem bez DPH</t>
  </si>
  <si>
    <t xml:space="preserve"> DPH 21%</t>
  </si>
  <si>
    <t>Celkové náklady vč. DPH - ZPŮSOBILÉ</t>
  </si>
  <si>
    <t>Celkové náklady vč. DPH - NEZPŮSOBILÉ</t>
  </si>
  <si>
    <t>NÁKLADY CELKEM bez DPH:</t>
  </si>
  <si>
    <t>DPH 21 %</t>
  </si>
  <si>
    <t>NÁKLADY CELKEM vč. DPH 21 %</t>
  </si>
  <si>
    <t>svítidlo LED typ 1 - L 69 W</t>
  </si>
  <si>
    <t>svítidlo LED typ 2 - L 23,2 W</t>
  </si>
  <si>
    <t>svítidlo LED typ 3 - L 27 W</t>
  </si>
  <si>
    <t>elektrovýzbroj</t>
  </si>
  <si>
    <t>pomocný materiál</t>
  </si>
  <si>
    <t>Ostatní a přidružené náklady</t>
  </si>
  <si>
    <t>poj. E 27 - 6 A</t>
  </si>
  <si>
    <t>sloup 8m - výložník</t>
  </si>
  <si>
    <t>%</t>
  </si>
  <si>
    <t>Proudový svorka hladké vedení</t>
  </si>
  <si>
    <t>Proudová svorka izolované vedení</t>
  </si>
  <si>
    <t>Proudová svorka CYKYz</t>
  </si>
  <si>
    <t>svítidlo LED typ 8 - L 63 W</t>
  </si>
  <si>
    <t>svítidlo LED typ 9 - L 80 W</t>
  </si>
  <si>
    <t>konzoly/výložník</t>
  </si>
  <si>
    <t>Nátěr původní konzoly</t>
  </si>
  <si>
    <t>Kabel AES</t>
  </si>
  <si>
    <t>Kabel AES 2x16</t>
  </si>
  <si>
    <t>Koncové závěsné svorky AES</t>
  </si>
  <si>
    <t>Dvojitý výložník 110°, 2/1m</t>
  </si>
  <si>
    <t>ZPŮSOBILÉ NÁKLADY</t>
  </si>
  <si>
    <t>NEZPŮSOBILÉ NÁKLADY</t>
  </si>
  <si>
    <t xml:space="preserve"> VO - Výměna osvětlení</t>
  </si>
  <si>
    <t>VO - pomocné stavební práce</t>
  </si>
  <si>
    <t>svítidlo LED typ B - L 22 W</t>
  </si>
  <si>
    <t>svítidlo LED typ C - L 23 W</t>
  </si>
  <si>
    <t>svítidlo LED typ D - L 35 W</t>
  </si>
  <si>
    <t>svítidlo LED typ F - L 46 W</t>
  </si>
  <si>
    <t>svítidlo LED typ H - L 63 W</t>
  </si>
  <si>
    <t>svítidlo LED typ A - L 18 W</t>
  </si>
  <si>
    <t>svítidlo LED typ E - L 41 W</t>
  </si>
  <si>
    <t>svítidlo LED typ G - L 58 W</t>
  </si>
  <si>
    <t>svítidlo LED typ I - L 81 W</t>
  </si>
  <si>
    <t>Redukce</t>
  </si>
  <si>
    <t xml:space="preserve">Montážní práce           </t>
  </si>
  <si>
    <t>Revitalizace veřejného osvětlení - obec Libá</t>
  </si>
  <si>
    <t>Varianta LED</t>
  </si>
  <si>
    <t>Objímka třmenová s hákem</t>
  </si>
  <si>
    <t>Objímka třmemová s hákem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</si>
</sst>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rgb="FF000000"/>
      <name val="Arimo"/>
    </font>
    <font>
      <sz val="8"/>
      <name val="Arimo"/>
    </font>
    <font>
      <b/>
      <sz val="8"/>
      <name val="Arimo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mo"/>
    </font>
    <font>
      <sz val="8"/>
      <color rgb="FF000000"/>
      <name val="Arimo"/>
    </font>
    <font>
      <sz val="8"/>
      <name val="Arial"/>
      <family val="2"/>
      <charset val="238"/>
    </font>
    <font>
      <b/>
      <sz val="9"/>
      <name val="Arimo"/>
    </font>
    <font>
      <u/>
      <sz val="8"/>
      <name val="Arimo"/>
    </font>
    <font>
      <b/>
      <u/>
      <sz val="8"/>
      <name val="Arimo"/>
    </font>
    <font>
      <sz val="10"/>
      <name val="Arimo"/>
    </font>
    <font>
      <sz val="8"/>
      <name val="Arial CE"/>
    </font>
    <font>
      <b/>
      <sz val="8"/>
      <name val="Arial CE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00FF00"/>
      </patternFill>
    </fill>
    <fill>
      <patternFill patternType="solid">
        <fgColor rgb="FFFFC000"/>
        <bgColor rgb="FFFFCC00"/>
      </patternFill>
    </fill>
    <fill>
      <patternFill patternType="solid">
        <fgColor theme="9"/>
        <bgColor rgb="FFFFFFF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0" fillId="0" borderId="0" xfId="0" applyFont="1" applyAlignment="1" applyProtection="1"/>
    <xf numFmtId="0" fontId="2" fillId="2" borderId="5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2" fillId="2" borderId="4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2" fontId="1" fillId="2" borderId="8" xfId="0" applyNumberFormat="1" applyFont="1" applyFill="1" applyBorder="1" applyAlignment="1" applyProtection="1">
      <alignment horizontal="right"/>
    </xf>
    <xf numFmtId="4" fontId="1" fillId="2" borderId="8" xfId="0" applyNumberFormat="1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4" fontId="1" fillId="2" borderId="9" xfId="0" applyNumberFormat="1" applyFont="1" applyFill="1" applyBorder="1" applyAlignment="1" applyProtection="1">
      <alignment horizontal="right"/>
    </xf>
    <xf numFmtId="4" fontId="1" fillId="2" borderId="8" xfId="0" applyNumberFormat="1" applyFont="1" applyFill="1" applyBorder="1" applyProtection="1"/>
    <xf numFmtId="4" fontId="1" fillId="2" borderId="9" xfId="0" applyNumberFormat="1" applyFont="1" applyFill="1" applyBorder="1" applyProtection="1"/>
    <xf numFmtId="0" fontId="2" fillId="2" borderId="8" xfId="0" applyFont="1" applyFill="1" applyBorder="1" applyProtection="1"/>
    <xf numFmtId="4" fontId="2" fillId="2" borderId="8" xfId="0" applyNumberFormat="1" applyFont="1" applyFill="1" applyBorder="1" applyProtection="1"/>
    <xf numFmtId="0" fontId="2" fillId="2" borderId="7" xfId="0" applyFont="1" applyFill="1" applyBorder="1" applyProtection="1"/>
    <xf numFmtId="4" fontId="2" fillId="2" borderId="5" xfId="0" applyNumberFormat="1" applyFont="1" applyFill="1" applyBorder="1" applyProtection="1"/>
    <xf numFmtId="3" fontId="1" fillId="2" borderId="7" xfId="0" applyNumberFormat="1" applyFont="1" applyFill="1" applyBorder="1" applyProtection="1"/>
    <xf numFmtId="2" fontId="1" fillId="2" borderId="8" xfId="0" applyNumberFormat="1" applyFont="1" applyFill="1" applyBorder="1" applyProtection="1"/>
    <xf numFmtId="2" fontId="1" fillId="2" borderId="9" xfId="0" applyNumberFormat="1" applyFont="1" applyFill="1" applyBorder="1" applyProtection="1"/>
    <xf numFmtId="0" fontId="1" fillId="0" borderId="8" xfId="0" applyFont="1" applyBorder="1" applyProtection="1"/>
    <xf numFmtId="0" fontId="1" fillId="0" borderId="8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4" fontId="1" fillId="0" borderId="8" xfId="0" applyNumberFormat="1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2" fontId="7" fillId="2" borderId="8" xfId="0" applyNumberFormat="1" applyFont="1" applyFill="1" applyBorder="1" applyAlignment="1" applyProtection="1">
      <alignment horizontal="right"/>
    </xf>
    <xf numFmtId="2" fontId="7" fillId="2" borderId="9" xfId="0" applyNumberFormat="1" applyFont="1" applyFill="1" applyBorder="1" applyAlignment="1" applyProtection="1">
      <alignment horizontal="right"/>
    </xf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12" xfId="0" applyFont="1" applyFill="1" applyBorder="1" applyAlignment="1" applyProtection="1">
      <alignment horizontal="center"/>
    </xf>
    <xf numFmtId="4" fontId="1" fillId="2" borderId="12" xfId="0" applyNumberFormat="1" applyFont="1" applyFill="1" applyBorder="1" applyProtection="1"/>
    <xf numFmtId="4" fontId="1" fillId="2" borderId="13" xfId="0" applyNumberFormat="1" applyFont="1" applyFill="1" applyBorder="1" applyAlignment="1" applyProtection="1">
      <alignment horizontal="right"/>
    </xf>
    <xf numFmtId="4" fontId="1" fillId="2" borderId="11" xfId="0" applyNumberFormat="1" applyFont="1" applyFill="1" applyBorder="1" applyProtection="1"/>
    <xf numFmtId="4" fontId="1" fillId="2" borderId="14" xfId="0" applyNumberFormat="1" applyFont="1" applyFill="1" applyBorder="1" applyProtection="1"/>
    <xf numFmtId="0" fontId="1" fillId="2" borderId="15" xfId="0" applyFont="1" applyFill="1" applyBorder="1" applyProtection="1"/>
    <xf numFmtId="0" fontId="1" fillId="2" borderId="15" xfId="0" applyFont="1" applyFill="1" applyBorder="1" applyAlignment="1" applyProtection="1">
      <alignment horizontal="center"/>
    </xf>
    <xf numFmtId="4" fontId="1" fillId="2" borderId="15" xfId="0" applyNumberFormat="1" applyFont="1" applyFill="1" applyBorder="1" applyProtection="1"/>
    <xf numFmtId="4" fontId="1" fillId="2" borderId="15" xfId="0" applyNumberFormat="1" applyFont="1" applyFill="1" applyBorder="1" applyAlignment="1" applyProtection="1">
      <alignment horizontal="right"/>
    </xf>
    <xf numFmtId="4" fontId="1" fillId="2" borderId="16" xfId="0" applyNumberFormat="1" applyFont="1" applyFill="1" applyBorder="1" applyProtection="1"/>
    <xf numFmtId="4" fontId="1" fillId="2" borderId="5" xfId="0" applyNumberFormat="1" applyFont="1" applyFill="1" applyBorder="1" applyProtection="1"/>
    <xf numFmtId="0" fontId="2" fillId="2" borderId="17" xfId="0" applyFont="1" applyFill="1" applyBorder="1" applyProtection="1"/>
    <xf numFmtId="0" fontId="1" fillId="2" borderId="18" xfId="0" applyFont="1" applyFill="1" applyBorder="1" applyProtection="1"/>
    <xf numFmtId="0" fontId="1" fillId="2" borderId="18" xfId="0" applyFont="1" applyFill="1" applyBorder="1" applyAlignment="1" applyProtection="1">
      <alignment horizontal="center"/>
    </xf>
    <xf numFmtId="4" fontId="2" fillId="2" borderId="19" xfId="0" applyNumberFormat="1" applyFont="1" applyFill="1" applyBorder="1" applyAlignment="1" applyProtection="1">
      <alignment horizontal="right"/>
    </xf>
    <xf numFmtId="0" fontId="1" fillId="2" borderId="20" xfId="0" applyFont="1" applyFill="1" applyBorder="1" applyProtection="1"/>
    <xf numFmtId="4" fontId="1" fillId="2" borderId="21" xfId="0" applyNumberFormat="1" applyFont="1" applyFill="1" applyBorder="1" applyAlignment="1" applyProtection="1">
      <alignment horizontal="right"/>
    </xf>
    <xf numFmtId="4" fontId="1" fillId="2" borderId="20" xfId="0" applyNumberFormat="1" applyFont="1" applyFill="1" applyBorder="1" applyProtection="1"/>
    <xf numFmtId="4" fontId="2" fillId="2" borderId="5" xfId="0" applyNumberFormat="1" applyFont="1" applyFill="1" applyBorder="1" applyAlignment="1" applyProtection="1">
      <alignment horizontal="right"/>
    </xf>
    <xf numFmtId="0" fontId="1" fillId="2" borderId="22" xfId="0" applyFont="1" applyFill="1" applyBorder="1" applyProtection="1"/>
    <xf numFmtId="0" fontId="1" fillId="2" borderId="23" xfId="0" applyFont="1" applyFill="1" applyBorder="1" applyProtection="1"/>
    <xf numFmtId="0" fontId="1" fillId="2" borderId="23" xfId="0" applyFont="1" applyFill="1" applyBorder="1" applyAlignment="1" applyProtection="1">
      <alignment horizontal="center"/>
    </xf>
    <xf numFmtId="4" fontId="1" fillId="2" borderId="24" xfId="0" applyNumberFormat="1" applyFont="1" applyFill="1" applyBorder="1" applyAlignment="1" applyProtection="1">
      <alignment horizontal="right"/>
    </xf>
    <xf numFmtId="2" fontId="1" fillId="3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Alignment="1" applyProtection="1">
      <alignment horizontal="right"/>
      <protection locked="0"/>
    </xf>
    <xf numFmtId="4" fontId="1" fillId="4" borderId="8" xfId="0" applyNumberFormat="1" applyFont="1" applyFill="1" applyBorder="1" applyAlignment="1" applyProtection="1">
      <alignment horizontal="right"/>
      <protection locked="0"/>
    </xf>
    <xf numFmtId="4" fontId="1" fillId="3" borderId="8" xfId="0" applyNumberFormat="1" applyFont="1" applyFill="1" applyBorder="1" applyAlignment="1" applyProtection="1">
      <alignment horizontal="right"/>
      <protection locked="0"/>
    </xf>
    <xf numFmtId="4" fontId="6" fillId="3" borderId="8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Protection="1">
      <protection locked="0"/>
    </xf>
    <xf numFmtId="4" fontId="6" fillId="2" borderId="8" xfId="0" applyNumberFormat="1" applyFont="1" applyFill="1" applyBorder="1" applyAlignment="1" applyProtection="1">
      <alignment horizontal="right"/>
      <protection locked="0"/>
    </xf>
    <xf numFmtId="2" fontId="7" fillId="0" borderId="8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8" xfId="0" applyFont="1" applyFill="1" applyBorder="1" applyAlignment="1" applyProtection="1">
      <alignment horizontal="center"/>
    </xf>
    <xf numFmtId="0" fontId="1" fillId="5" borderId="4" xfId="0" applyFont="1" applyFill="1" applyBorder="1" applyProtection="1"/>
    <xf numFmtId="0" fontId="4" fillId="6" borderId="5" xfId="0" applyFont="1" applyFill="1" applyBorder="1" applyProtection="1"/>
    <xf numFmtId="0" fontId="5" fillId="6" borderId="5" xfId="0" applyFont="1" applyFill="1" applyBorder="1" applyProtection="1"/>
    <xf numFmtId="0" fontId="1" fillId="6" borderId="5" xfId="0" applyFont="1" applyFill="1" applyBorder="1" applyAlignment="1" applyProtection="1">
      <alignment horizontal="center"/>
    </xf>
    <xf numFmtId="0" fontId="1" fillId="6" borderId="5" xfId="0" applyFont="1" applyFill="1" applyBorder="1" applyProtection="1"/>
    <xf numFmtId="0" fontId="1" fillId="5" borderId="5" xfId="0" applyFont="1" applyFill="1" applyBorder="1" applyProtection="1"/>
    <xf numFmtId="0" fontId="1" fillId="5" borderId="6" xfId="0" applyFont="1" applyFill="1" applyBorder="1" applyProtection="1"/>
    <xf numFmtId="0" fontId="4" fillId="7" borderId="4" xfId="0" applyFont="1" applyFill="1" applyBorder="1" applyProtection="1"/>
    <xf numFmtId="0" fontId="1" fillId="7" borderId="5" xfId="0" applyFont="1" applyFill="1" applyBorder="1" applyProtection="1"/>
    <xf numFmtId="0" fontId="1" fillId="7" borderId="5" xfId="0" applyFont="1" applyFill="1" applyBorder="1" applyAlignment="1" applyProtection="1">
      <alignment horizontal="center"/>
    </xf>
    <xf numFmtId="0" fontId="5" fillId="7" borderId="5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8" fillId="0" borderId="17" xfId="0" applyFont="1" applyFill="1" applyBorder="1" applyProtection="1"/>
    <xf numFmtId="0" fontId="8" fillId="0" borderId="18" xfId="0" applyFont="1" applyFill="1" applyBorder="1" applyProtection="1"/>
    <xf numFmtId="0" fontId="8" fillId="0" borderId="18" xfId="0" applyFont="1" applyFill="1" applyBorder="1" applyAlignment="1" applyProtection="1">
      <alignment horizontal="center"/>
    </xf>
    <xf numFmtId="4" fontId="8" fillId="0" borderId="19" xfId="0" applyNumberFormat="1" applyFont="1" applyFill="1" applyBorder="1" applyAlignment="1" applyProtection="1">
      <alignment horizontal="right"/>
    </xf>
    <xf numFmtId="4" fontId="1" fillId="0" borderId="5" xfId="0" applyNumberFormat="1" applyFont="1" applyFill="1" applyBorder="1" applyProtection="1"/>
    <xf numFmtId="0" fontId="9" fillId="0" borderId="5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0" fontId="1" fillId="0" borderId="25" xfId="0" applyFont="1" applyFill="1" applyBorder="1" applyProtection="1"/>
    <xf numFmtId="0" fontId="1" fillId="0" borderId="26" xfId="0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4" fontId="1" fillId="0" borderId="27" xfId="0" applyNumberFormat="1" applyFont="1" applyFill="1" applyBorder="1" applyProtection="1"/>
    <xf numFmtId="0" fontId="2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6" xfId="0" applyFont="1" applyFill="1" applyBorder="1" applyAlignment="1" applyProtection="1">
      <alignment horizontal="center"/>
    </xf>
    <xf numFmtId="4" fontId="2" fillId="0" borderId="27" xfId="0" applyNumberFormat="1" applyFont="1" applyFill="1" applyBorder="1" applyProtection="1"/>
    <xf numFmtId="0" fontId="2" fillId="0" borderId="5" xfId="0" applyFont="1" applyFill="1" applyBorder="1" applyProtection="1"/>
    <xf numFmtId="0" fontId="10" fillId="0" borderId="5" xfId="0" applyFont="1" applyFill="1" applyBorder="1" applyProtection="1"/>
    <xf numFmtId="0" fontId="2" fillId="0" borderId="5" xfId="0" applyFont="1" applyFill="1" applyBorder="1" applyAlignment="1" applyProtection="1">
      <alignment horizontal="center"/>
    </xf>
    <xf numFmtId="4" fontId="2" fillId="0" borderId="27" xfId="0" applyNumberFormat="1" applyFont="1" applyFill="1" applyBorder="1" applyAlignment="1" applyProtection="1">
      <alignment horizontal="right"/>
    </xf>
    <xf numFmtId="4" fontId="1" fillId="0" borderId="27" xfId="0" applyNumberFormat="1" applyFont="1" applyFill="1" applyBorder="1" applyAlignment="1" applyProtection="1">
      <alignment horizontal="right"/>
    </xf>
    <xf numFmtId="0" fontId="1" fillId="0" borderId="22" xfId="0" applyFont="1" applyFill="1" applyBorder="1" applyProtection="1"/>
    <xf numFmtId="0" fontId="1" fillId="0" borderId="23" xfId="0" applyFont="1" applyFill="1" applyBorder="1" applyProtection="1"/>
    <xf numFmtId="0" fontId="1" fillId="0" borderId="23" xfId="0" applyFont="1" applyFill="1" applyBorder="1" applyAlignment="1" applyProtection="1">
      <alignment horizontal="center"/>
    </xf>
    <xf numFmtId="4" fontId="1" fillId="0" borderId="24" xfId="0" applyNumberFormat="1" applyFont="1" applyFill="1" applyBorder="1" applyProtection="1"/>
    <xf numFmtId="4" fontId="2" fillId="0" borderId="19" xfId="0" applyNumberFormat="1" applyFont="1" applyFill="1" applyBorder="1" applyProtection="1"/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4" fontId="2" fillId="0" borderId="30" xfId="0" applyNumberFormat="1" applyFont="1" applyFill="1" applyBorder="1" applyProtection="1"/>
    <xf numFmtId="0" fontId="5" fillId="0" borderId="17" xfId="0" applyFont="1" applyFill="1" applyBorder="1" applyProtection="1"/>
    <xf numFmtId="0" fontId="11" fillId="0" borderId="18" xfId="0" applyFont="1" applyFill="1" applyBorder="1" applyProtection="1"/>
    <xf numFmtId="0" fontId="11" fillId="0" borderId="18" xfId="0" applyFont="1" applyFill="1" applyBorder="1" applyAlignment="1" applyProtection="1">
      <alignment horizontal="center"/>
    </xf>
    <xf numFmtId="4" fontId="5" fillId="0" borderId="19" xfId="0" applyNumberFormat="1" applyFont="1" applyFill="1" applyBorder="1" applyProtection="1"/>
    <xf numFmtId="0" fontId="5" fillId="0" borderId="5" xfId="0" applyFont="1" applyFill="1" applyBorder="1" applyProtection="1"/>
    <xf numFmtId="0" fontId="11" fillId="0" borderId="5" xfId="0" applyFont="1" applyFill="1" applyBorder="1" applyProtection="1"/>
    <xf numFmtId="0" fontId="11" fillId="0" borderId="5" xfId="0" applyFont="1" applyFill="1" applyBorder="1" applyAlignment="1" applyProtection="1">
      <alignment horizontal="center"/>
    </xf>
    <xf numFmtId="4" fontId="5" fillId="0" borderId="5" xfId="0" applyNumberFormat="1" applyFont="1" applyFill="1" applyBorder="1" applyProtection="1"/>
    <xf numFmtId="4" fontId="5" fillId="0" borderId="8" xfId="0" applyNumberFormat="1" applyFont="1" applyFill="1" applyBorder="1" applyProtection="1"/>
    <xf numFmtId="0" fontId="2" fillId="2" borderId="29" xfId="0" applyFont="1" applyFill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4" fontId="1" fillId="2" borderId="5" xfId="0" applyNumberFormat="1" applyFont="1" applyFill="1" applyBorder="1" applyAlignment="1" applyProtection="1">
      <alignment horizontal="right"/>
    </xf>
    <xf numFmtId="0" fontId="2" fillId="0" borderId="1" xfId="0" applyFont="1" applyFill="1" applyBorder="1" applyProtection="1"/>
    <xf numFmtId="0" fontId="1" fillId="0" borderId="2" xfId="0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4" fontId="2" fillId="0" borderId="3" xfId="0" applyNumberFormat="1" applyFont="1" applyFill="1" applyBorder="1" applyAlignment="1" applyProtection="1">
      <alignment horizontal="right"/>
    </xf>
    <xf numFmtId="0" fontId="2" fillId="2" borderId="35" xfId="0" applyFont="1" applyFill="1" applyBorder="1" applyProtection="1"/>
    <xf numFmtId="0" fontId="1" fillId="2" borderId="36" xfId="0" applyFont="1" applyFill="1" applyBorder="1" applyProtection="1"/>
    <xf numFmtId="0" fontId="1" fillId="2" borderId="36" xfId="0" applyFont="1" applyFill="1" applyBorder="1" applyAlignment="1" applyProtection="1">
      <alignment horizontal="center"/>
    </xf>
    <xf numFmtId="4" fontId="2" fillId="2" borderId="37" xfId="0" applyNumberFormat="1" applyFont="1" applyFill="1" applyBorder="1" applyAlignment="1" applyProtection="1">
      <alignment horizontal="right"/>
    </xf>
    <xf numFmtId="0" fontId="1" fillId="2" borderId="38" xfId="0" applyFont="1" applyFill="1" applyBorder="1" applyProtection="1"/>
    <xf numFmtId="0" fontId="1" fillId="2" borderId="39" xfId="0" applyFont="1" applyFill="1" applyBorder="1" applyProtection="1"/>
    <xf numFmtId="0" fontId="1" fillId="2" borderId="39" xfId="0" applyFont="1" applyFill="1" applyBorder="1" applyAlignment="1" applyProtection="1">
      <alignment horizontal="center"/>
    </xf>
    <xf numFmtId="4" fontId="1" fillId="3" borderId="39" xfId="0" applyNumberFormat="1" applyFont="1" applyFill="1" applyBorder="1" applyAlignment="1" applyProtection="1">
      <alignment horizontal="right"/>
      <protection locked="0"/>
    </xf>
    <xf numFmtId="4" fontId="1" fillId="2" borderId="39" xfId="0" applyNumberFormat="1" applyFont="1" applyFill="1" applyBorder="1" applyAlignment="1" applyProtection="1">
      <alignment horizontal="right"/>
    </xf>
    <xf numFmtId="4" fontId="1" fillId="2" borderId="39" xfId="0" applyNumberFormat="1" applyFont="1" applyFill="1" applyBorder="1" applyAlignment="1" applyProtection="1">
      <alignment horizontal="right"/>
      <protection locked="0"/>
    </xf>
    <xf numFmtId="4" fontId="1" fillId="2" borderId="40" xfId="0" applyNumberFormat="1" applyFont="1" applyFill="1" applyBorder="1" applyAlignment="1" applyProtection="1">
      <alignment horizontal="right"/>
    </xf>
    <xf numFmtId="4" fontId="1" fillId="2" borderId="41" xfId="0" applyNumberFormat="1" applyFont="1" applyFill="1" applyBorder="1" applyAlignment="1" applyProtection="1">
      <alignment horizontal="right"/>
    </xf>
    <xf numFmtId="3" fontId="1" fillId="2" borderId="42" xfId="0" applyNumberFormat="1" applyFont="1" applyFill="1" applyBorder="1" applyProtection="1"/>
    <xf numFmtId="4" fontId="1" fillId="2" borderId="43" xfId="0" applyNumberFormat="1" applyFont="1" applyFill="1" applyBorder="1" applyAlignment="1" applyProtection="1">
      <alignment horizontal="right"/>
    </xf>
    <xf numFmtId="3" fontId="1" fillId="2" borderId="44" xfId="0" applyNumberFormat="1" applyFont="1" applyFill="1" applyBorder="1" applyProtection="1"/>
    <xf numFmtId="0" fontId="1" fillId="2" borderId="45" xfId="0" applyFont="1" applyFill="1" applyBorder="1" applyProtection="1"/>
    <xf numFmtId="0" fontId="1" fillId="2" borderId="45" xfId="0" applyFont="1" applyFill="1" applyBorder="1" applyAlignment="1" applyProtection="1">
      <alignment horizontal="center"/>
    </xf>
    <xf numFmtId="4" fontId="1" fillId="2" borderId="45" xfId="0" applyNumberFormat="1" applyFont="1" applyFill="1" applyBorder="1" applyAlignment="1" applyProtection="1">
      <alignment horizontal="right"/>
      <protection locked="0"/>
    </xf>
    <xf numFmtId="4" fontId="1" fillId="2" borderId="45" xfId="0" applyNumberFormat="1" applyFont="1" applyFill="1" applyBorder="1" applyAlignment="1" applyProtection="1">
      <alignment horizontal="right"/>
    </xf>
    <xf numFmtId="4" fontId="1" fillId="2" borderId="46" xfId="0" applyNumberFormat="1" applyFont="1" applyFill="1" applyBorder="1" applyAlignment="1" applyProtection="1">
      <alignment horizontal="right"/>
    </xf>
    <xf numFmtId="4" fontId="1" fillId="2" borderId="47" xfId="0" applyNumberFormat="1" applyFont="1" applyFill="1" applyBorder="1" applyAlignment="1" applyProtection="1">
      <alignment horizontal="right"/>
    </xf>
    <xf numFmtId="4" fontId="1" fillId="2" borderId="6" xfId="0" applyNumberFormat="1" applyFont="1" applyFill="1" applyBorder="1" applyProtection="1"/>
    <xf numFmtId="0" fontId="1" fillId="2" borderId="32" xfId="0" applyFont="1" applyFill="1" applyBorder="1" applyProtection="1"/>
    <xf numFmtId="4" fontId="1" fillId="2" borderId="34" xfId="0" applyNumberFormat="1" applyFont="1" applyFill="1" applyBorder="1" applyProtection="1"/>
    <xf numFmtId="0" fontId="5" fillId="8" borderId="32" xfId="0" applyFont="1" applyFill="1" applyBorder="1" applyAlignment="1" applyProtection="1">
      <alignment horizontal="center" vertical="center"/>
    </xf>
    <xf numFmtId="0" fontId="5" fillId="8" borderId="33" xfId="0" applyFont="1" applyFill="1" applyBorder="1" applyAlignment="1" applyProtection="1">
      <alignment horizontal="center" vertical="center"/>
    </xf>
    <xf numFmtId="0" fontId="5" fillId="8" borderId="34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topLeftCell="A13" workbookViewId="0">
      <selection activeCell="C19" sqref="C19"/>
    </sheetView>
  </sheetViews>
  <sheetFormatPr defaultColWidth="14.42578125" defaultRowHeight="15" customHeight="1"/>
  <cols>
    <col min="1" max="1" width="8.42578125" style="1" customWidth="1"/>
    <col min="2" max="2" width="25.42578125" style="1" customWidth="1"/>
    <col min="3" max="4" width="5.85546875" style="1" customWidth="1"/>
    <col min="5" max="5" width="10" style="1" customWidth="1"/>
    <col min="6" max="6" width="11.5703125" style="1" customWidth="1"/>
    <col min="7" max="7" width="9.42578125" style="1" customWidth="1"/>
    <col min="8" max="8" width="11.42578125" style="1" customWidth="1"/>
    <col min="9" max="9" width="24.7109375" style="1" customWidth="1"/>
    <col min="10" max="11" width="5.85546875" style="1" customWidth="1"/>
    <col min="12" max="13" width="11.42578125" style="1" customWidth="1"/>
    <col min="14" max="14" width="9.42578125" style="1" customWidth="1"/>
    <col min="15" max="15" width="8.85546875" style="1" customWidth="1"/>
    <col min="16" max="16384" width="14.42578125" style="1"/>
  </cols>
  <sheetData>
    <row r="1" spans="1:15" ht="22.5" customHeight="1" thickBot="1">
      <c r="A1" s="155" t="s">
        <v>99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</row>
    <row r="2" spans="1:15" ht="18" customHeight="1">
      <c r="A2" s="158" t="s">
        <v>100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0"/>
    </row>
    <row r="3" spans="1:15" ht="18" customHeight="1">
      <c r="A3" s="73"/>
      <c r="B3" s="74" t="s">
        <v>86</v>
      </c>
      <c r="C3" s="75" t="s">
        <v>84</v>
      </c>
      <c r="D3" s="76"/>
      <c r="E3" s="77"/>
      <c r="F3" s="78"/>
      <c r="G3" s="78"/>
      <c r="H3" s="79"/>
      <c r="I3" s="80" t="s">
        <v>87</v>
      </c>
      <c r="J3" s="81"/>
      <c r="K3" s="82"/>
      <c r="L3" s="83" t="s">
        <v>85</v>
      </c>
      <c r="M3" s="81"/>
      <c r="N3" s="78"/>
      <c r="O3" s="79"/>
    </row>
    <row r="4" spans="1:15" ht="11.25" hidden="1" customHeight="1">
      <c r="A4" s="6" t="s">
        <v>1</v>
      </c>
      <c r="B4" s="3"/>
      <c r="C4" s="3"/>
      <c r="D4" s="7"/>
      <c r="E4" s="3" t="s">
        <v>2</v>
      </c>
      <c r="F4" s="3"/>
      <c r="G4" s="3" t="s">
        <v>3</v>
      </c>
      <c r="H4" s="4"/>
      <c r="I4" s="6"/>
      <c r="J4" s="3"/>
      <c r="K4" s="7"/>
      <c r="L4" s="3" t="s">
        <v>2</v>
      </c>
      <c r="M4" s="3"/>
      <c r="N4" s="3" t="s">
        <v>3</v>
      </c>
      <c r="O4" s="4"/>
    </row>
    <row r="5" spans="1:15" ht="11.25" hidden="1" customHeight="1">
      <c r="A5" s="8" t="s">
        <v>4</v>
      </c>
      <c r="B5" s="9" t="s">
        <v>5</v>
      </c>
      <c r="C5" s="9" t="s">
        <v>6</v>
      </c>
      <c r="D5" s="10" t="s">
        <v>7</v>
      </c>
      <c r="E5" s="11" t="s">
        <v>8</v>
      </c>
      <c r="F5" s="11" t="s">
        <v>9</v>
      </c>
      <c r="G5" s="11" t="s">
        <v>8</v>
      </c>
      <c r="H5" s="12" t="s">
        <v>9</v>
      </c>
      <c r="I5" s="8" t="s">
        <v>5</v>
      </c>
      <c r="J5" s="9" t="s">
        <v>6</v>
      </c>
      <c r="K5" s="10" t="s">
        <v>7</v>
      </c>
      <c r="L5" s="11" t="s">
        <v>8</v>
      </c>
      <c r="M5" s="11" t="s">
        <v>9</v>
      </c>
      <c r="N5" s="11" t="s">
        <v>8</v>
      </c>
      <c r="O5" s="12" t="s">
        <v>9</v>
      </c>
    </row>
    <row r="6" spans="1:15" ht="11.25" hidden="1" customHeight="1">
      <c r="A6" s="8">
        <v>200303</v>
      </c>
      <c r="B6" s="9" t="s">
        <v>10</v>
      </c>
      <c r="C6" s="9">
        <v>0</v>
      </c>
      <c r="D6" s="10" t="s">
        <v>11</v>
      </c>
      <c r="E6" s="13">
        <v>0</v>
      </c>
      <c r="F6" s="14">
        <f>PRODUCT(E6,C6)</f>
        <v>0</v>
      </c>
      <c r="G6" s="11" t="s">
        <v>0</v>
      </c>
      <c r="H6" s="15"/>
      <c r="I6" s="8" t="s">
        <v>10</v>
      </c>
      <c r="J6" s="9">
        <v>0</v>
      </c>
      <c r="K6" s="10" t="s">
        <v>11</v>
      </c>
      <c r="L6" s="13">
        <v>0</v>
      </c>
      <c r="M6" s="14">
        <f>PRODUCT(L6,J6)</f>
        <v>0</v>
      </c>
      <c r="N6" s="11" t="s">
        <v>0</v>
      </c>
      <c r="O6" s="15"/>
    </row>
    <row r="7" spans="1:15" ht="11.25" hidden="1" customHeight="1">
      <c r="A7" s="8">
        <v>50013</v>
      </c>
      <c r="B7" s="9" t="s">
        <v>12</v>
      </c>
      <c r="C7" s="9">
        <v>0</v>
      </c>
      <c r="D7" s="10" t="s">
        <v>13</v>
      </c>
      <c r="E7" s="13">
        <v>0</v>
      </c>
      <c r="F7" s="14">
        <f>PRODUCT(C7,E7)</f>
        <v>0</v>
      </c>
      <c r="G7" s="11"/>
      <c r="H7" s="12"/>
      <c r="I7" s="8" t="s">
        <v>12</v>
      </c>
      <c r="J7" s="9">
        <v>0</v>
      </c>
      <c r="K7" s="10" t="s">
        <v>13</v>
      </c>
      <c r="L7" s="13">
        <v>0</v>
      </c>
      <c r="M7" s="14">
        <f>PRODUCT(J7,L7)</f>
        <v>0</v>
      </c>
      <c r="N7" s="11"/>
      <c r="O7" s="12"/>
    </row>
    <row r="8" spans="1:15" ht="11.25" hidden="1" customHeight="1">
      <c r="A8" s="8">
        <v>80011</v>
      </c>
      <c r="B8" s="9" t="s">
        <v>14</v>
      </c>
      <c r="C8" s="9">
        <v>0</v>
      </c>
      <c r="D8" s="10" t="s">
        <v>13</v>
      </c>
      <c r="E8" s="13">
        <v>0</v>
      </c>
      <c r="F8" s="14">
        <f>PRODUCT(E8,C8)</f>
        <v>0</v>
      </c>
      <c r="G8" s="14">
        <v>0</v>
      </c>
      <c r="H8" s="16">
        <f>PRODUCT(C8,G8)</f>
        <v>0</v>
      </c>
      <c r="I8" s="8" t="s">
        <v>14</v>
      </c>
      <c r="J8" s="9">
        <v>0</v>
      </c>
      <c r="K8" s="10" t="s">
        <v>13</v>
      </c>
      <c r="L8" s="13">
        <v>0</v>
      </c>
      <c r="M8" s="14">
        <f>PRODUCT(L8,J8)</f>
        <v>0</v>
      </c>
      <c r="N8" s="14">
        <v>0</v>
      </c>
      <c r="O8" s="16">
        <f>PRODUCT(J8,N8)</f>
        <v>0</v>
      </c>
    </row>
    <row r="9" spans="1:15" ht="11.25" hidden="1" customHeight="1">
      <c r="A9" s="8">
        <v>560133</v>
      </c>
      <c r="B9" s="9" t="s">
        <v>15</v>
      </c>
      <c r="C9" s="9">
        <v>0</v>
      </c>
      <c r="D9" s="10" t="s">
        <v>11</v>
      </c>
      <c r="E9" s="13">
        <v>0</v>
      </c>
      <c r="F9" s="14">
        <f t="shared" ref="F9:F10" si="0">PRODUCT(C9,E9)</f>
        <v>0</v>
      </c>
      <c r="G9" s="11"/>
      <c r="H9" s="12" t="s">
        <v>0</v>
      </c>
      <c r="I9" s="8" t="s">
        <v>15</v>
      </c>
      <c r="J9" s="9">
        <v>0</v>
      </c>
      <c r="K9" s="10" t="s">
        <v>11</v>
      </c>
      <c r="L9" s="13">
        <v>0</v>
      </c>
      <c r="M9" s="14">
        <f t="shared" ref="M9:M10" si="1">PRODUCT(J9,L9)</f>
        <v>0</v>
      </c>
      <c r="N9" s="11"/>
      <c r="O9" s="12" t="s">
        <v>0</v>
      </c>
    </row>
    <row r="10" spans="1:15" ht="12.75" hidden="1" customHeight="1">
      <c r="A10" s="8">
        <v>560163</v>
      </c>
      <c r="B10" s="9" t="s">
        <v>16</v>
      </c>
      <c r="C10" s="9">
        <v>0</v>
      </c>
      <c r="D10" s="10" t="s">
        <v>11</v>
      </c>
      <c r="E10" s="13">
        <v>0</v>
      </c>
      <c r="F10" s="14">
        <f t="shared" si="0"/>
        <v>0</v>
      </c>
      <c r="G10" s="11"/>
      <c r="H10" s="12" t="s">
        <v>0</v>
      </c>
      <c r="I10" s="8" t="s">
        <v>16</v>
      </c>
      <c r="J10" s="9">
        <v>0</v>
      </c>
      <c r="K10" s="10" t="s">
        <v>11</v>
      </c>
      <c r="L10" s="13">
        <v>0</v>
      </c>
      <c r="M10" s="14">
        <f t="shared" si="1"/>
        <v>0</v>
      </c>
      <c r="N10" s="11"/>
      <c r="O10" s="12" t="s">
        <v>0</v>
      </c>
    </row>
    <row r="11" spans="1:15" ht="11.25" hidden="1" customHeight="1">
      <c r="A11" s="8"/>
      <c r="B11" s="9" t="s">
        <v>17</v>
      </c>
      <c r="C11" s="9"/>
      <c r="D11" s="10"/>
      <c r="E11" s="9"/>
      <c r="F11" s="17">
        <f>SUM(F6:F10)</f>
        <v>0</v>
      </c>
      <c r="G11" s="9"/>
      <c r="H11" s="18">
        <f>SUM(H6:H10)</f>
        <v>0</v>
      </c>
      <c r="I11" s="8" t="s">
        <v>17</v>
      </c>
      <c r="J11" s="9"/>
      <c r="K11" s="10"/>
      <c r="L11" s="9"/>
      <c r="M11" s="17">
        <f>SUM(M6:M10)</f>
        <v>0</v>
      </c>
      <c r="N11" s="9"/>
      <c r="O11" s="18">
        <f>SUM(O6:O10)</f>
        <v>0</v>
      </c>
    </row>
    <row r="12" spans="1:15" ht="11.25" hidden="1" customHeight="1">
      <c r="A12" s="8"/>
      <c r="B12" s="19" t="s">
        <v>18</v>
      </c>
      <c r="C12" s="9"/>
      <c r="D12" s="10"/>
      <c r="E12" s="9"/>
      <c r="F12" s="20">
        <f>SUM(F11,H11)</f>
        <v>0</v>
      </c>
      <c r="G12" s="9"/>
      <c r="H12" s="15"/>
      <c r="I12" s="21" t="s">
        <v>18</v>
      </c>
      <c r="J12" s="9"/>
      <c r="K12" s="10"/>
      <c r="L12" s="9"/>
      <c r="M12" s="20">
        <f>SUM(M11,O11)</f>
        <v>0</v>
      </c>
      <c r="N12" s="9"/>
      <c r="O12" s="15"/>
    </row>
    <row r="13" spans="1:15" ht="11.25" customHeight="1">
      <c r="A13" s="6"/>
      <c r="B13" s="2"/>
      <c r="C13" s="3"/>
      <c r="D13" s="7"/>
      <c r="E13" s="3"/>
      <c r="F13" s="22"/>
      <c r="G13" s="3"/>
      <c r="H13" s="4"/>
      <c r="I13" s="5"/>
      <c r="J13" s="3"/>
      <c r="K13" s="7"/>
      <c r="L13" s="3"/>
      <c r="M13" s="22"/>
      <c r="N13" s="3"/>
      <c r="O13" s="4"/>
    </row>
    <row r="14" spans="1:15" ht="11.25" customHeight="1">
      <c r="A14" s="5" t="s">
        <v>98</v>
      </c>
      <c r="B14" s="2"/>
      <c r="C14" s="3"/>
      <c r="D14" s="7"/>
      <c r="E14" s="123" t="s">
        <v>2</v>
      </c>
      <c r="F14" s="123"/>
      <c r="G14" s="123" t="s">
        <v>3</v>
      </c>
      <c r="H14" s="124"/>
      <c r="I14" s="5"/>
      <c r="J14" s="3"/>
      <c r="K14" s="7"/>
      <c r="L14" s="123" t="s">
        <v>2</v>
      </c>
      <c r="M14" s="123"/>
      <c r="N14" s="123" t="s">
        <v>3</v>
      </c>
      <c r="O14" s="124"/>
    </row>
    <row r="15" spans="1:15" ht="11.25" customHeight="1">
      <c r="A15" s="8" t="s">
        <v>4</v>
      </c>
      <c r="B15" s="9" t="s">
        <v>5</v>
      </c>
      <c r="C15" s="9" t="s">
        <v>6</v>
      </c>
      <c r="D15" s="10" t="s">
        <v>7</v>
      </c>
      <c r="E15" s="11" t="s">
        <v>8</v>
      </c>
      <c r="F15" s="11" t="s">
        <v>9</v>
      </c>
      <c r="G15" s="11" t="s">
        <v>8</v>
      </c>
      <c r="H15" s="12" t="s">
        <v>9</v>
      </c>
      <c r="I15" s="9" t="s">
        <v>5</v>
      </c>
      <c r="J15" s="9" t="s">
        <v>6</v>
      </c>
      <c r="K15" s="10" t="s">
        <v>7</v>
      </c>
      <c r="L15" s="11" t="s">
        <v>8</v>
      </c>
      <c r="M15" s="11" t="s">
        <v>9</v>
      </c>
      <c r="N15" s="11" t="s">
        <v>8</v>
      </c>
      <c r="O15" s="12" t="s">
        <v>9</v>
      </c>
    </row>
    <row r="16" spans="1:15" ht="11.25" customHeight="1">
      <c r="A16" s="23">
        <v>1</v>
      </c>
      <c r="B16" s="9" t="s">
        <v>19</v>
      </c>
      <c r="C16" s="9">
        <v>215</v>
      </c>
      <c r="D16" s="10" t="s">
        <v>20</v>
      </c>
      <c r="E16" s="59">
        <v>0</v>
      </c>
      <c r="F16" s="24">
        <f t="shared" ref="F16:F21" si="2">PRODUCT(E16,C16)</f>
        <v>0</v>
      </c>
      <c r="G16" s="60">
        <v>0</v>
      </c>
      <c r="H16" s="25">
        <v>0</v>
      </c>
      <c r="I16" s="9" t="s">
        <v>19</v>
      </c>
      <c r="J16" s="9">
        <v>0</v>
      </c>
      <c r="K16" s="10" t="s">
        <v>20</v>
      </c>
      <c r="L16" s="60">
        <v>0</v>
      </c>
      <c r="M16" s="24">
        <f t="shared" ref="M16:M18" si="3">PRODUCT(L16,J16)</f>
        <v>0</v>
      </c>
      <c r="N16" s="60">
        <v>0</v>
      </c>
      <c r="O16" s="16">
        <f t="shared" ref="O16:O46" si="4">PRODUCT(J16,N16)</f>
        <v>0</v>
      </c>
    </row>
    <row r="17" spans="1:15" ht="11.25" customHeight="1">
      <c r="A17" s="23">
        <v>2</v>
      </c>
      <c r="B17" s="9" t="s">
        <v>21</v>
      </c>
      <c r="C17" s="9">
        <v>215</v>
      </c>
      <c r="D17" s="10" t="s">
        <v>20</v>
      </c>
      <c r="E17" s="59">
        <v>0</v>
      </c>
      <c r="F17" s="24">
        <f t="shared" si="2"/>
        <v>0</v>
      </c>
      <c r="G17" s="60">
        <v>0</v>
      </c>
      <c r="H17" s="25">
        <v>0</v>
      </c>
      <c r="I17" s="9" t="s">
        <v>21</v>
      </c>
      <c r="J17" s="9">
        <v>0</v>
      </c>
      <c r="K17" s="10" t="s">
        <v>20</v>
      </c>
      <c r="L17" s="60">
        <v>0</v>
      </c>
      <c r="M17" s="24">
        <f t="shared" si="3"/>
        <v>0</v>
      </c>
      <c r="N17" s="60">
        <v>0</v>
      </c>
      <c r="O17" s="16">
        <f t="shared" si="4"/>
        <v>0</v>
      </c>
    </row>
    <row r="18" spans="1:15" ht="11.25" customHeight="1">
      <c r="A18" s="23">
        <v>3</v>
      </c>
      <c r="B18" s="9" t="s">
        <v>22</v>
      </c>
      <c r="C18" s="9">
        <v>215</v>
      </c>
      <c r="D18" s="10" t="s">
        <v>20</v>
      </c>
      <c r="E18" s="59">
        <v>0</v>
      </c>
      <c r="F18" s="24">
        <f t="shared" si="2"/>
        <v>0</v>
      </c>
      <c r="G18" s="60">
        <v>0</v>
      </c>
      <c r="H18" s="25">
        <v>0</v>
      </c>
      <c r="I18" s="9" t="s">
        <v>22</v>
      </c>
      <c r="J18" s="9">
        <v>0</v>
      </c>
      <c r="K18" s="10" t="s">
        <v>20</v>
      </c>
      <c r="L18" s="60">
        <v>0</v>
      </c>
      <c r="M18" s="24">
        <f t="shared" si="3"/>
        <v>0</v>
      </c>
      <c r="N18" s="60">
        <v>0</v>
      </c>
      <c r="O18" s="16">
        <f t="shared" si="4"/>
        <v>0</v>
      </c>
    </row>
    <row r="19" spans="1:15" ht="11.25" customHeight="1">
      <c r="A19" s="23">
        <v>4</v>
      </c>
      <c r="B19" s="9" t="s">
        <v>23</v>
      </c>
      <c r="C19" s="9">
        <v>52</v>
      </c>
      <c r="D19" s="10" t="s">
        <v>20</v>
      </c>
      <c r="E19" s="59"/>
      <c r="F19" s="24">
        <f t="shared" si="2"/>
        <v>52</v>
      </c>
      <c r="G19" s="60">
        <v>0</v>
      </c>
      <c r="H19" s="25">
        <v>0</v>
      </c>
      <c r="I19" s="9" t="s">
        <v>23</v>
      </c>
      <c r="J19" s="9">
        <v>0</v>
      </c>
      <c r="K19" s="10" t="s">
        <v>20</v>
      </c>
      <c r="L19" s="60">
        <v>0</v>
      </c>
      <c r="M19" s="14">
        <f>PRODUCT(J19,L19)</f>
        <v>0</v>
      </c>
      <c r="N19" s="61"/>
      <c r="O19" s="16">
        <f t="shared" si="4"/>
        <v>0</v>
      </c>
    </row>
    <row r="20" spans="1:15" ht="11.25" customHeight="1">
      <c r="A20" s="23">
        <v>5</v>
      </c>
      <c r="B20" s="26" t="s">
        <v>24</v>
      </c>
      <c r="C20" s="9">
        <v>52</v>
      </c>
      <c r="D20" s="10" t="s">
        <v>20</v>
      </c>
      <c r="E20" s="59">
        <v>0</v>
      </c>
      <c r="F20" s="24">
        <f t="shared" si="2"/>
        <v>0</v>
      </c>
      <c r="G20" s="60">
        <v>0</v>
      </c>
      <c r="H20" s="25">
        <v>0</v>
      </c>
      <c r="I20" s="26" t="s">
        <v>24</v>
      </c>
      <c r="J20" s="11">
        <v>0</v>
      </c>
      <c r="K20" s="10" t="s">
        <v>20</v>
      </c>
      <c r="L20" s="60">
        <v>0</v>
      </c>
      <c r="M20" s="13">
        <v>0</v>
      </c>
      <c r="N20" s="67"/>
      <c r="O20" s="16">
        <f t="shared" si="4"/>
        <v>0</v>
      </c>
    </row>
    <row r="21" spans="1:15" ht="11.25" customHeight="1">
      <c r="A21" s="23">
        <v>6</v>
      </c>
      <c r="B21" s="26" t="s">
        <v>78</v>
      </c>
      <c r="C21" s="9">
        <v>0</v>
      </c>
      <c r="D21" s="10" t="s">
        <v>20</v>
      </c>
      <c r="E21" s="60">
        <v>0</v>
      </c>
      <c r="F21" s="24">
        <f t="shared" si="2"/>
        <v>0</v>
      </c>
      <c r="G21" s="60">
        <v>0</v>
      </c>
      <c r="H21" s="25">
        <v>0</v>
      </c>
      <c r="I21" s="27" t="s">
        <v>78</v>
      </c>
      <c r="J21" s="9">
        <v>74</v>
      </c>
      <c r="K21" s="10" t="s">
        <v>20</v>
      </c>
      <c r="L21" s="59">
        <v>0</v>
      </c>
      <c r="M21" s="24">
        <f>PRODUCT(L21,J21)</f>
        <v>0</v>
      </c>
      <c r="N21" s="59">
        <v>0</v>
      </c>
      <c r="O21" s="16">
        <f t="shared" si="4"/>
        <v>0</v>
      </c>
    </row>
    <row r="22" spans="1:15" ht="11.25" customHeight="1">
      <c r="A22" s="23">
        <v>7</v>
      </c>
      <c r="B22" s="26" t="s">
        <v>79</v>
      </c>
      <c r="C22" s="9">
        <v>0</v>
      </c>
      <c r="D22" s="10" t="s">
        <v>20</v>
      </c>
      <c r="E22" s="60">
        <v>0</v>
      </c>
      <c r="F22" s="24">
        <f t="shared" ref="F22:F23" si="5">PRODUCT(E22,C22)</f>
        <v>0</v>
      </c>
      <c r="G22" s="60">
        <v>0</v>
      </c>
      <c r="H22" s="25">
        <v>0</v>
      </c>
      <c r="I22" s="27" t="s">
        <v>79</v>
      </c>
      <c r="J22" s="9">
        <v>121</v>
      </c>
      <c r="K22" s="10" t="s">
        <v>20</v>
      </c>
      <c r="L22" s="59">
        <v>0</v>
      </c>
      <c r="M22" s="24">
        <f>PRODUCT(L22,J22)</f>
        <v>0</v>
      </c>
      <c r="N22" s="59">
        <v>0</v>
      </c>
      <c r="O22" s="16">
        <f t="shared" ref="O22" si="6">PRODUCT(J22,N22)</f>
        <v>0</v>
      </c>
    </row>
    <row r="23" spans="1:15" ht="11.25" customHeight="1">
      <c r="A23" s="23">
        <v>8</v>
      </c>
      <c r="B23" s="26" t="s">
        <v>97</v>
      </c>
      <c r="C23" s="9">
        <v>0</v>
      </c>
      <c r="D23" s="10" t="s">
        <v>20</v>
      </c>
      <c r="E23" s="60">
        <v>0</v>
      </c>
      <c r="F23" s="24">
        <f t="shared" si="5"/>
        <v>0</v>
      </c>
      <c r="G23" s="60">
        <v>0</v>
      </c>
      <c r="H23" s="25">
        <v>0</v>
      </c>
      <c r="I23" s="27" t="s">
        <v>97</v>
      </c>
      <c r="J23" s="9">
        <v>61</v>
      </c>
      <c r="K23" s="10" t="s">
        <v>20</v>
      </c>
      <c r="L23" s="59">
        <v>0</v>
      </c>
      <c r="M23" s="24">
        <f>PRODUCT(L23,J23)</f>
        <v>0</v>
      </c>
      <c r="N23" s="59">
        <v>0</v>
      </c>
      <c r="O23" s="16">
        <f t="shared" si="4"/>
        <v>0</v>
      </c>
    </row>
    <row r="24" spans="1:15" ht="11.25" customHeight="1">
      <c r="A24" s="23">
        <v>9</v>
      </c>
      <c r="B24" s="9" t="s">
        <v>25</v>
      </c>
      <c r="C24" s="9">
        <v>878</v>
      </c>
      <c r="D24" s="10" t="s">
        <v>11</v>
      </c>
      <c r="E24" s="59">
        <v>0</v>
      </c>
      <c r="F24" s="14">
        <f t="shared" ref="F24:F45" si="7">PRODUCT(C24,E24)</f>
        <v>0</v>
      </c>
      <c r="G24" s="65">
        <v>0</v>
      </c>
      <c r="H24" s="16">
        <f t="shared" ref="H24:H45" si="8">PRODUCT(C24,G24)</f>
        <v>0</v>
      </c>
      <c r="I24" s="9" t="s">
        <v>26</v>
      </c>
      <c r="J24" s="9">
        <v>0</v>
      </c>
      <c r="K24" s="10" t="s">
        <v>11</v>
      </c>
      <c r="L24" s="61">
        <v>0</v>
      </c>
      <c r="M24" s="14">
        <f t="shared" ref="M24:M46" si="9">PRODUCT(J24,L24)</f>
        <v>0</v>
      </c>
      <c r="N24" s="68">
        <v>0</v>
      </c>
      <c r="O24" s="16">
        <f t="shared" si="4"/>
        <v>0</v>
      </c>
    </row>
    <row r="25" spans="1:15" ht="11.25" customHeight="1">
      <c r="A25" s="23">
        <v>10</v>
      </c>
      <c r="B25" s="9" t="s">
        <v>74</v>
      </c>
      <c r="C25" s="9">
        <v>88</v>
      </c>
      <c r="D25" s="10" t="s">
        <v>20</v>
      </c>
      <c r="E25" s="59">
        <v>0</v>
      </c>
      <c r="F25" s="14">
        <f t="shared" si="7"/>
        <v>0</v>
      </c>
      <c r="G25" s="65">
        <v>0</v>
      </c>
      <c r="H25" s="16">
        <f t="shared" si="8"/>
        <v>0</v>
      </c>
      <c r="I25" s="9" t="s">
        <v>70</v>
      </c>
      <c r="J25" s="9">
        <v>0</v>
      </c>
      <c r="K25" s="10" t="s">
        <v>20</v>
      </c>
      <c r="L25" s="61">
        <v>0</v>
      </c>
      <c r="M25" s="14">
        <f t="shared" si="9"/>
        <v>0</v>
      </c>
      <c r="N25" s="61">
        <v>0</v>
      </c>
      <c r="O25" s="16">
        <f t="shared" si="4"/>
        <v>0</v>
      </c>
    </row>
    <row r="26" spans="1:15" ht="11.25" customHeight="1">
      <c r="A26" s="23">
        <v>11</v>
      </c>
      <c r="B26" s="9" t="s">
        <v>75</v>
      </c>
      <c r="C26" s="9">
        <v>18</v>
      </c>
      <c r="D26" s="10" t="s">
        <v>20</v>
      </c>
      <c r="E26" s="59">
        <v>0</v>
      </c>
      <c r="F26" s="14">
        <f t="shared" ref="F26:F27" si="10">PRODUCT(C26,E26)</f>
        <v>0</v>
      </c>
      <c r="G26" s="65">
        <v>0</v>
      </c>
      <c r="H26" s="16">
        <f t="shared" ref="H26:H27" si="11">PRODUCT(C26,G26)</f>
        <v>0</v>
      </c>
      <c r="I26" s="9" t="s">
        <v>75</v>
      </c>
      <c r="J26" s="9">
        <v>0</v>
      </c>
      <c r="K26" s="10" t="s">
        <v>20</v>
      </c>
      <c r="L26" s="61">
        <v>0</v>
      </c>
      <c r="M26" s="14">
        <f t="shared" ref="M26:M27" si="12">PRODUCT(J26,L26)</f>
        <v>0</v>
      </c>
      <c r="N26" s="68">
        <v>0</v>
      </c>
      <c r="O26" s="16">
        <f t="shared" ref="O26:O27" si="13">PRODUCT(J26,N26)</f>
        <v>0</v>
      </c>
    </row>
    <row r="27" spans="1:15" ht="11.25" customHeight="1">
      <c r="A27" s="23">
        <v>12</v>
      </c>
      <c r="B27" s="9" t="s">
        <v>73</v>
      </c>
      <c r="C27" s="9">
        <v>362</v>
      </c>
      <c r="D27" s="10" t="s">
        <v>20</v>
      </c>
      <c r="E27" s="59">
        <v>0</v>
      </c>
      <c r="F27" s="14">
        <f t="shared" si="10"/>
        <v>0</v>
      </c>
      <c r="G27" s="65">
        <v>0</v>
      </c>
      <c r="H27" s="16">
        <f t="shared" si="11"/>
        <v>0</v>
      </c>
      <c r="I27" s="9" t="s">
        <v>73</v>
      </c>
      <c r="J27" s="9">
        <v>0</v>
      </c>
      <c r="K27" s="10" t="s">
        <v>20</v>
      </c>
      <c r="L27" s="61">
        <v>0</v>
      </c>
      <c r="M27" s="14">
        <f t="shared" si="12"/>
        <v>0</v>
      </c>
      <c r="N27" s="61">
        <v>0</v>
      </c>
      <c r="O27" s="16">
        <f t="shared" si="13"/>
        <v>0</v>
      </c>
    </row>
    <row r="28" spans="1:15" ht="11.25" customHeight="1">
      <c r="A28" s="23">
        <v>13</v>
      </c>
      <c r="B28" s="9" t="s">
        <v>93</v>
      </c>
      <c r="C28" s="9">
        <v>11</v>
      </c>
      <c r="D28" s="10" t="s">
        <v>20</v>
      </c>
      <c r="E28" s="59">
        <v>0</v>
      </c>
      <c r="F28" s="14">
        <f t="shared" si="7"/>
        <v>0</v>
      </c>
      <c r="G28" s="65">
        <v>0</v>
      </c>
      <c r="H28" s="16">
        <f t="shared" si="8"/>
        <v>0</v>
      </c>
      <c r="I28" s="9" t="s">
        <v>64</v>
      </c>
      <c r="J28" s="9">
        <v>0</v>
      </c>
      <c r="K28" s="10" t="s">
        <v>20</v>
      </c>
      <c r="L28" s="61">
        <v>0</v>
      </c>
      <c r="M28" s="14">
        <f t="shared" si="9"/>
        <v>0</v>
      </c>
      <c r="N28" s="61">
        <v>0</v>
      </c>
      <c r="O28" s="16">
        <f t="shared" si="4"/>
        <v>0</v>
      </c>
    </row>
    <row r="29" spans="1:15" ht="11.25" customHeight="1">
      <c r="A29" s="23">
        <v>14</v>
      </c>
      <c r="B29" s="9" t="s">
        <v>88</v>
      </c>
      <c r="C29" s="9">
        <v>4</v>
      </c>
      <c r="D29" s="10" t="s">
        <v>20</v>
      </c>
      <c r="E29" s="59">
        <v>0</v>
      </c>
      <c r="F29" s="14">
        <f t="shared" si="7"/>
        <v>0</v>
      </c>
      <c r="G29" s="65">
        <v>0</v>
      </c>
      <c r="H29" s="16">
        <f t="shared" si="8"/>
        <v>0</v>
      </c>
      <c r="I29" s="9" t="s">
        <v>65</v>
      </c>
      <c r="J29" s="9">
        <v>0</v>
      </c>
      <c r="K29" s="10" t="s">
        <v>20</v>
      </c>
      <c r="L29" s="61">
        <v>0</v>
      </c>
      <c r="M29" s="14">
        <f t="shared" si="9"/>
        <v>0</v>
      </c>
      <c r="N29" s="61">
        <v>0</v>
      </c>
      <c r="O29" s="16">
        <f t="shared" si="4"/>
        <v>0</v>
      </c>
    </row>
    <row r="30" spans="1:15" ht="11.25" customHeight="1">
      <c r="A30" s="23">
        <v>15</v>
      </c>
      <c r="B30" s="9" t="s">
        <v>89</v>
      </c>
      <c r="C30" s="9">
        <v>128</v>
      </c>
      <c r="D30" s="10" t="s">
        <v>20</v>
      </c>
      <c r="E30" s="59">
        <v>0</v>
      </c>
      <c r="F30" s="14">
        <f t="shared" si="7"/>
        <v>0</v>
      </c>
      <c r="G30" s="65">
        <v>0</v>
      </c>
      <c r="H30" s="16">
        <f t="shared" si="8"/>
        <v>0</v>
      </c>
      <c r="I30" s="9" t="s">
        <v>66</v>
      </c>
      <c r="J30" s="9">
        <v>0</v>
      </c>
      <c r="K30" s="10" t="s">
        <v>20</v>
      </c>
      <c r="L30" s="61">
        <v>0</v>
      </c>
      <c r="M30" s="14">
        <f t="shared" si="9"/>
        <v>0</v>
      </c>
      <c r="N30" s="61">
        <v>0</v>
      </c>
      <c r="O30" s="16">
        <f t="shared" si="4"/>
        <v>0</v>
      </c>
    </row>
    <row r="31" spans="1:15" ht="11.25" customHeight="1">
      <c r="A31" s="23">
        <v>16</v>
      </c>
      <c r="B31" s="9" t="s">
        <v>90</v>
      </c>
      <c r="C31" s="27">
        <v>36</v>
      </c>
      <c r="D31" s="28" t="s">
        <v>20</v>
      </c>
      <c r="E31" s="59">
        <v>0</v>
      </c>
      <c r="F31" s="29">
        <f t="shared" si="7"/>
        <v>0</v>
      </c>
      <c r="G31" s="65">
        <v>0</v>
      </c>
      <c r="H31" s="16">
        <f t="shared" si="8"/>
        <v>0</v>
      </c>
      <c r="I31" s="9" t="s">
        <v>27</v>
      </c>
      <c r="J31" s="9">
        <v>0</v>
      </c>
      <c r="K31" s="10" t="s">
        <v>20</v>
      </c>
      <c r="L31" s="61">
        <v>0</v>
      </c>
      <c r="M31" s="14">
        <f t="shared" si="9"/>
        <v>0</v>
      </c>
      <c r="N31" s="61">
        <v>0</v>
      </c>
      <c r="O31" s="16">
        <f t="shared" si="4"/>
        <v>0</v>
      </c>
    </row>
    <row r="32" spans="1:15" ht="11.25" customHeight="1">
      <c r="A32" s="23">
        <v>17</v>
      </c>
      <c r="B32" s="9" t="s">
        <v>94</v>
      </c>
      <c r="C32" s="27">
        <v>14</v>
      </c>
      <c r="D32" s="28" t="s">
        <v>20</v>
      </c>
      <c r="E32" s="59">
        <v>0</v>
      </c>
      <c r="F32" s="29">
        <f t="shared" si="7"/>
        <v>0</v>
      </c>
      <c r="G32" s="65">
        <v>0</v>
      </c>
      <c r="H32" s="16">
        <f t="shared" si="8"/>
        <v>0</v>
      </c>
      <c r="I32" s="9" t="s">
        <v>28</v>
      </c>
      <c r="J32" s="9">
        <v>0</v>
      </c>
      <c r="K32" s="10" t="s">
        <v>20</v>
      </c>
      <c r="L32" s="61">
        <v>0</v>
      </c>
      <c r="M32" s="14">
        <f t="shared" si="9"/>
        <v>0</v>
      </c>
      <c r="N32" s="61">
        <v>0</v>
      </c>
      <c r="O32" s="16">
        <f t="shared" si="4"/>
        <v>0</v>
      </c>
    </row>
    <row r="33" spans="1:15" ht="11.25" customHeight="1">
      <c r="A33" s="23">
        <v>18</v>
      </c>
      <c r="B33" s="9" t="s">
        <v>91</v>
      </c>
      <c r="C33" s="27">
        <v>3</v>
      </c>
      <c r="D33" s="28" t="s">
        <v>20</v>
      </c>
      <c r="E33" s="59">
        <v>0</v>
      </c>
      <c r="F33" s="29">
        <f t="shared" si="7"/>
        <v>0</v>
      </c>
      <c r="G33" s="65">
        <v>0</v>
      </c>
      <c r="H33" s="16">
        <f t="shared" si="8"/>
        <v>0</v>
      </c>
      <c r="I33" s="9" t="s">
        <v>29</v>
      </c>
      <c r="J33" s="9">
        <v>0</v>
      </c>
      <c r="K33" s="10" t="s">
        <v>20</v>
      </c>
      <c r="L33" s="61">
        <v>0</v>
      </c>
      <c r="M33" s="14">
        <f t="shared" si="9"/>
        <v>0</v>
      </c>
      <c r="N33" s="61">
        <v>0</v>
      </c>
      <c r="O33" s="16">
        <f t="shared" si="4"/>
        <v>0</v>
      </c>
    </row>
    <row r="34" spans="1:15" ht="11.25" customHeight="1">
      <c r="A34" s="23">
        <v>19</v>
      </c>
      <c r="B34" s="9" t="s">
        <v>95</v>
      </c>
      <c r="C34" s="27">
        <v>37</v>
      </c>
      <c r="D34" s="28" t="s">
        <v>20</v>
      </c>
      <c r="E34" s="59">
        <v>0</v>
      </c>
      <c r="F34" s="29">
        <f t="shared" si="7"/>
        <v>0</v>
      </c>
      <c r="G34" s="65">
        <v>0</v>
      </c>
      <c r="H34" s="16">
        <f t="shared" si="8"/>
        <v>0</v>
      </c>
      <c r="I34" s="9" t="s">
        <v>30</v>
      </c>
      <c r="J34" s="9">
        <v>0</v>
      </c>
      <c r="K34" s="10" t="s">
        <v>20</v>
      </c>
      <c r="L34" s="61">
        <v>0</v>
      </c>
      <c r="M34" s="14">
        <f t="shared" si="9"/>
        <v>0</v>
      </c>
      <c r="N34" s="61">
        <v>0</v>
      </c>
      <c r="O34" s="16">
        <f t="shared" si="4"/>
        <v>0</v>
      </c>
    </row>
    <row r="35" spans="1:15" ht="11.25" customHeight="1">
      <c r="A35" s="23">
        <v>20</v>
      </c>
      <c r="B35" s="9" t="s">
        <v>92</v>
      </c>
      <c r="C35" s="27">
        <v>21</v>
      </c>
      <c r="D35" s="28" t="s">
        <v>20</v>
      </c>
      <c r="E35" s="59">
        <v>0</v>
      </c>
      <c r="F35" s="29">
        <f t="shared" ref="F35" si="14">PRODUCT(C35,E35)</f>
        <v>0</v>
      </c>
      <c r="G35" s="65">
        <v>0</v>
      </c>
      <c r="H35" s="16">
        <f t="shared" ref="H35" si="15">PRODUCT(C35,G35)</f>
        <v>0</v>
      </c>
      <c r="I35" s="9" t="s">
        <v>76</v>
      </c>
      <c r="J35" s="9">
        <v>0</v>
      </c>
      <c r="K35" s="10" t="s">
        <v>20</v>
      </c>
      <c r="L35" s="61">
        <v>0</v>
      </c>
      <c r="M35" s="14">
        <f t="shared" ref="M35:M36" si="16">PRODUCT(J35,L35)</f>
        <v>0</v>
      </c>
      <c r="N35" s="61">
        <v>0</v>
      </c>
      <c r="O35" s="16">
        <f t="shared" ref="O35:O36" si="17">PRODUCT(J35,N35)</f>
        <v>0</v>
      </c>
    </row>
    <row r="36" spans="1:15" ht="11.25" customHeight="1">
      <c r="A36" s="23">
        <v>21</v>
      </c>
      <c r="B36" s="9" t="s">
        <v>96</v>
      </c>
      <c r="C36" s="27">
        <v>32</v>
      </c>
      <c r="D36" s="28" t="s">
        <v>20</v>
      </c>
      <c r="E36" s="59">
        <v>0</v>
      </c>
      <c r="F36" s="29">
        <f t="shared" ref="F36" si="18">PRODUCT(C36,E36)</f>
        <v>0</v>
      </c>
      <c r="G36" s="65">
        <v>0</v>
      </c>
      <c r="H36" s="16">
        <f t="shared" ref="H36" si="19">PRODUCT(C36,G36)</f>
        <v>0</v>
      </c>
      <c r="I36" s="9" t="s">
        <v>77</v>
      </c>
      <c r="J36" s="9">
        <v>0</v>
      </c>
      <c r="K36" s="10" t="s">
        <v>20</v>
      </c>
      <c r="L36" s="61">
        <v>0</v>
      </c>
      <c r="M36" s="14">
        <f t="shared" si="16"/>
        <v>0</v>
      </c>
      <c r="N36" s="61">
        <v>0</v>
      </c>
      <c r="O36" s="16">
        <f t="shared" si="17"/>
        <v>0</v>
      </c>
    </row>
    <row r="37" spans="1:15" ht="11.25" customHeight="1">
      <c r="A37" s="23">
        <v>22</v>
      </c>
      <c r="B37" s="9" t="s">
        <v>67</v>
      </c>
      <c r="C37" s="9">
        <v>5</v>
      </c>
      <c r="D37" s="10" t="s">
        <v>20</v>
      </c>
      <c r="E37" s="63">
        <v>0</v>
      </c>
      <c r="F37" s="14">
        <f t="shared" si="7"/>
        <v>0</v>
      </c>
      <c r="G37" s="63">
        <v>0</v>
      </c>
      <c r="H37" s="16">
        <f t="shared" si="8"/>
        <v>0</v>
      </c>
      <c r="I37" s="9" t="s">
        <v>67</v>
      </c>
      <c r="J37" s="9">
        <v>0</v>
      </c>
      <c r="K37" s="10" t="s">
        <v>20</v>
      </c>
      <c r="L37" s="66">
        <v>0</v>
      </c>
      <c r="M37" s="14">
        <f t="shared" si="9"/>
        <v>0</v>
      </c>
      <c r="N37" s="66">
        <v>0</v>
      </c>
      <c r="O37" s="16">
        <f t="shared" si="4"/>
        <v>0</v>
      </c>
    </row>
    <row r="38" spans="1:15" ht="11.25" customHeight="1">
      <c r="A38" s="23">
        <v>23</v>
      </c>
      <c r="B38" s="9" t="s">
        <v>71</v>
      </c>
      <c r="C38" s="9">
        <v>0</v>
      </c>
      <c r="D38" s="10" t="s">
        <v>20</v>
      </c>
      <c r="E38" s="61">
        <v>0</v>
      </c>
      <c r="F38" s="14">
        <f t="shared" si="7"/>
        <v>0</v>
      </c>
      <c r="G38" s="61">
        <v>0</v>
      </c>
      <c r="H38" s="16">
        <f t="shared" si="8"/>
        <v>0</v>
      </c>
      <c r="I38" s="9" t="s">
        <v>71</v>
      </c>
      <c r="J38" s="9">
        <v>5</v>
      </c>
      <c r="K38" s="10" t="s">
        <v>20</v>
      </c>
      <c r="L38" s="63">
        <v>0</v>
      </c>
      <c r="M38" s="14">
        <f t="shared" si="9"/>
        <v>0</v>
      </c>
      <c r="N38" s="63">
        <v>0</v>
      </c>
      <c r="O38" s="16">
        <f t="shared" si="4"/>
        <v>0</v>
      </c>
    </row>
    <row r="39" spans="1:15" ht="11.25" customHeight="1">
      <c r="A39" s="23">
        <v>24</v>
      </c>
      <c r="B39" s="30" t="s">
        <v>80</v>
      </c>
      <c r="C39" s="30">
        <v>0</v>
      </c>
      <c r="D39" s="125" t="s">
        <v>11</v>
      </c>
      <c r="E39" s="62">
        <v>0</v>
      </c>
      <c r="F39" s="31">
        <f t="shared" si="7"/>
        <v>0</v>
      </c>
      <c r="G39" s="62">
        <v>0</v>
      </c>
      <c r="H39" s="32">
        <f t="shared" si="8"/>
        <v>0</v>
      </c>
      <c r="I39" s="30" t="s">
        <v>81</v>
      </c>
      <c r="J39" s="30">
        <v>410</v>
      </c>
      <c r="K39" s="125" t="s">
        <v>11</v>
      </c>
      <c r="L39" s="63">
        <v>0</v>
      </c>
      <c r="M39" s="31">
        <f t="shared" si="9"/>
        <v>0</v>
      </c>
      <c r="N39" s="63">
        <v>0</v>
      </c>
      <c r="O39" s="16">
        <f t="shared" si="4"/>
        <v>0</v>
      </c>
    </row>
    <row r="40" spans="1:15" ht="11.25" customHeight="1">
      <c r="A40" s="23">
        <v>25</v>
      </c>
      <c r="B40" s="30" t="s">
        <v>82</v>
      </c>
      <c r="C40" s="9">
        <v>0</v>
      </c>
      <c r="D40" s="125" t="s">
        <v>20</v>
      </c>
      <c r="E40" s="61">
        <v>0</v>
      </c>
      <c r="F40" s="14">
        <f t="shared" ref="F40:F42" si="20">PRODUCT(C40,E40)</f>
        <v>0</v>
      </c>
      <c r="G40" s="61">
        <v>0</v>
      </c>
      <c r="H40" s="16">
        <f t="shared" ref="H40:H42" si="21">PRODUCT(C40,G40)</f>
        <v>0</v>
      </c>
      <c r="I40" s="30" t="s">
        <v>82</v>
      </c>
      <c r="J40" s="30">
        <v>8</v>
      </c>
      <c r="K40" s="125" t="s">
        <v>20</v>
      </c>
      <c r="L40" s="63">
        <v>0</v>
      </c>
      <c r="M40" s="31">
        <f t="shared" ref="M40:M42" si="22">PRODUCT(J40,L40)</f>
        <v>0</v>
      </c>
      <c r="N40" s="63">
        <v>0</v>
      </c>
      <c r="O40" s="16">
        <f t="shared" ref="O40:O42" si="23">PRODUCT(J40,N40)</f>
        <v>0</v>
      </c>
    </row>
    <row r="41" spans="1:15" ht="11.25" customHeight="1">
      <c r="A41" s="23">
        <v>26</v>
      </c>
      <c r="B41" s="30" t="s">
        <v>101</v>
      </c>
      <c r="C41" s="30">
        <v>0</v>
      </c>
      <c r="D41" s="125" t="s">
        <v>20</v>
      </c>
      <c r="E41" s="62">
        <v>0</v>
      </c>
      <c r="F41" s="31">
        <f t="shared" si="20"/>
        <v>0</v>
      </c>
      <c r="G41" s="62">
        <v>0</v>
      </c>
      <c r="H41" s="32">
        <f t="shared" si="21"/>
        <v>0</v>
      </c>
      <c r="I41" s="30" t="s">
        <v>102</v>
      </c>
      <c r="J41" s="30">
        <v>10</v>
      </c>
      <c r="K41" s="125" t="s">
        <v>20</v>
      </c>
      <c r="L41" s="63">
        <v>0</v>
      </c>
      <c r="M41" s="31">
        <f t="shared" si="22"/>
        <v>0</v>
      </c>
      <c r="N41" s="63">
        <v>0</v>
      </c>
      <c r="O41" s="16">
        <f t="shared" si="23"/>
        <v>0</v>
      </c>
    </row>
    <row r="42" spans="1:15" ht="11.25" customHeight="1">
      <c r="A42" s="23">
        <v>27</v>
      </c>
      <c r="B42" s="30" t="s">
        <v>83</v>
      </c>
      <c r="C42" s="9">
        <v>0</v>
      </c>
      <c r="D42" s="125" t="s">
        <v>20</v>
      </c>
      <c r="E42" s="61">
        <v>0</v>
      </c>
      <c r="F42" s="14">
        <f t="shared" si="20"/>
        <v>0</v>
      </c>
      <c r="G42" s="61">
        <v>0</v>
      </c>
      <c r="H42" s="16">
        <f t="shared" si="21"/>
        <v>0</v>
      </c>
      <c r="I42" s="30" t="s">
        <v>83</v>
      </c>
      <c r="J42" s="30">
        <v>1</v>
      </c>
      <c r="K42" s="125" t="s">
        <v>20</v>
      </c>
      <c r="L42" s="63">
        <v>0</v>
      </c>
      <c r="M42" s="31">
        <f t="shared" si="22"/>
        <v>0</v>
      </c>
      <c r="N42" s="63">
        <v>0</v>
      </c>
      <c r="O42" s="16">
        <f t="shared" si="23"/>
        <v>0</v>
      </c>
    </row>
    <row r="43" spans="1:15" ht="11.25" customHeight="1">
      <c r="A43" s="23">
        <v>28</v>
      </c>
      <c r="B43" s="9" t="s">
        <v>31</v>
      </c>
      <c r="C43" s="9">
        <v>20</v>
      </c>
      <c r="D43" s="10" t="s">
        <v>20</v>
      </c>
      <c r="E43" s="63">
        <v>0</v>
      </c>
      <c r="F43" s="14">
        <f t="shared" si="7"/>
        <v>0</v>
      </c>
      <c r="G43" s="62">
        <v>0</v>
      </c>
      <c r="H43" s="32">
        <f t="shared" si="8"/>
        <v>0</v>
      </c>
      <c r="I43" s="9" t="s">
        <v>31</v>
      </c>
      <c r="J43" s="9">
        <v>0</v>
      </c>
      <c r="K43" s="10" t="s">
        <v>20</v>
      </c>
      <c r="L43" s="61">
        <v>0</v>
      </c>
      <c r="M43" s="14">
        <f t="shared" si="9"/>
        <v>0</v>
      </c>
      <c r="N43" s="61">
        <v>0</v>
      </c>
      <c r="O43" s="16">
        <f t="shared" si="4"/>
        <v>0</v>
      </c>
    </row>
    <row r="44" spans="1:15" ht="11.25" customHeight="1">
      <c r="A44" s="23">
        <v>29</v>
      </c>
      <c r="B44" s="9" t="s">
        <v>68</v>
      </c>
      <c r="C44" s="9">
        <v>1</v>
      </c>
      <c r="D44" s="10" t="s">
        <v>32</v>
      </c>
      <c r="E44" s="63">
        <v>0</v>
      </c>
      <c r="F44" s="14">
        <f t="shared" si="7"/>
        <v>0</v>
      </c>
      <c r="G44" s="62">
        <v>0</v>
      </c>
      <c r="H44" s="32">
        <f t="shared" si="8"/>
        <v>0</v>
      </c>
      <c r="I44" s="9" t="s">
        <v>68</v>
      </c>
      <c r="J44" s="9">
        <v>1</v>
      </c>
      <c r="K44" s="10" t="s">
        <v>32</v>
      </c>
      <c r="L44" s="66">
        <v>0</v>
      </c>
      <c r="M44" s="29">
        <f t="shared" si="9"/>
        <v>0</v>
      </c>
      <c r="N44" s="66">
        <v>0</v>
      </c>
      <c r="O44" s="16">
        <f t="shared" si="4"/>
        <v>0</v>
      </c>
    </row>
    <row r="45" spans="1:15" ht="11.25" customHeight="1">
      <c r="A45" s="23">
        <v>30</v>
      </c>
      <c r="B45" s="9" t="s">
        <v>69</v>
      </c>
      <c r="C45" s="24">
        <v>0.01</v>
      </c>
      <c r="D45" s="10" t="s">
        <v>72</v>
      </c>
      <c r="E45" s="64">
        <v>0</v>
      </c>
      <c r="F45" s="14">
        <f>PRODUCT(C45,E45)</f>
        <v>0</v>
      </c>
      <c r="G45" s="62">
        <v>0</v>
      </c>
      <c r="H45" s="32">
        <f t="shared" si="8"/>
        <v>0</v>
      </c>
      <c r="I45" s="9" t="s">
        <v>69</v>
      </c>
      <c r="J45" s="9">
        <v>0.01</v>
      </c>
      <c r="K45" s="10" t="s">
        <v>72</v>
      </c>
      <c r="L45" s="63">
        <v>0</v>
      </c>
      <c r="M45" s="14">
        <f>PRODUCT(J45,L45)</f>
        <v>0</v>
      </c>
      <c r="N45" s="61">
        <v>0</v>
      </c>
      <c r="O45" s="16">
        <f t="shared" si="4"/>
        <v>0</v>
      </c>
    </row>
    <row r="46" spans="1:15" ht="11.25" customHeight="1">
      <c r="A46" s="23">
        <v>31</v>
      </c>
      <c r="B46" s="9" t="s">
        <v>33</v>
      </c>
      <c r="C46" s="9">
        <v>467</v>
      </c>
      <c r="D46" s="10" t="s">
        <v>20</v>
      </c>
      <c r="E46" s="64">
        <v>0</v>
      </c>
      <c r="F46" s="14">
        <f t="shared" ref="F46" si="24">PRODUCT(C46,E46)</f>
        <v>0</v>
      </c>
      <c r="G46" s="62">
        <v>0</v>
      </c>
      <c r="H46" s="32">
        <f t="shared" ref="H46" si="25">PRODUCT(C46,G46)</f>
        <v>0</v>
      </c>
      <c r="I46" s="9" t="s">
        <v>33</v>
      </c>
      <c r="J46" s="27">
        <v>0</v>
      </c>
      <c r="K46" s="28" t="s">
        <v>20</v>
      </c>
      <c r="L46" s="66">
        <v>0</v>
      </c>
      <c r="M46" s="29">
        <f t="shared" si="9"/>
        <v>0</v>
      </c>
      <c r="N46" s="69">
        <v>0</v>
      </c>
      <c r="O46" s="16">
        <f t="shared" si="4"/>
        <v>0</v>
      </c>
    </row>
    <row r="47" spans="1:15" ht="12" customHeight="1" thickBot="1">
      <c r="A47" s="33"/>
      <c r="B47" s="34" t="s">
        <v>17</v>
      </c>
      <c r="C47" s="35"/>
      <c r="D47" s="36"/>
      <c r="E47" s="37"/>
      <c r="F47" s="38">
        <f>SUM(F16:F46)</f>
        <v>52</v>
      </c>
      <c r="G47" s="39"/>
      <c r="H47" s="40">
        <f>SUM(H16:H46)</f>
        <v>0</v>
      </c>
      <c r="I47" s="6" t="s">
        <v>17</v>
      </c>
      <c r="J47" s="3"/>
      <c r="K47" s="7"/>
      <c r="L47" s="46"/>
      <c r="M47" s="126">
        <f>SUM(M16:M45)</f>
        <v>0</v>
      </c>
      <c r="N47" s="46"/>
      <c r="O47" s="152">
        <f>SUM(O16:O45)</f>
        <v>0</v>
      </c>
    </row>
    <row r="48" spans="1:15" ht="12" customHeight="1" thickBot="1">
      <c r="A48" s="3"/>
      <c r="B48" s="127" t="s">
        <v>34</v>
      </c>
      <c r="C48" s="128"/>
      <c r="D48" s="129"/>
      <c r="E48" s="128"/>
      <c r="F48" s="130">
        <f>SUM(F47,H47)</f>
        <v>52</v>
      </c>
      <c r="G48" s="3"/>
      <c r="H48" s="46" t="s">
        <v>0</v>
      </c>
      <c r="I48" s="131" t="s">
        <v>34</v>
      </c>
      <c r="J48" s="132"/>
      <c r="K48" s="133"/>
      <c r="L48" s="132"/>
      <c r="M48" s="134">
        <f>SUM(M47,O47)</f>
        <v>0</v>
      </c>
      <c r="N48" s="153"/>
      <c r="O48" s="154" t="s">
        <v>0</v>
      </c>
    </row>
    <row r="49" spans="1:15" ht="11.25" customHeight="1">
      <c r="A49" s="135">
        <v>32</v>
      </c>
      <c r="B49" s="136" t="s">
        <v>35</v>
      </c>
      <c r="C49" s="136">
        <v>286</v>
      </c>
      <c r="D49" s="137" t="s">
        <v>20</v>
      </c>
      <c r="E49" s="138">
        <v>0</v>
      </c>
      <c r="F49" s="139">
        <f t="shared" ref="F49:F51" si="26">PRODUCT(C49,E49)</f>
        <v>0</v>
      </c>
      <c r="G49" s="140">
        <v>0</v>
      </c>
      <c r="H49" s="141">
        <f t="shared" ref="H49:H51" si="27">PRODUCT(C49,G49)</f>
        <v>0</v>
      </c>
      <c r="I49" s="136" t="s">
        <v>35</v>
      </c>
      <c r="J49" s="136">
        <v>0</v>
      </c>
      <c r="K49" s="137" t="s">
        <v>20</v>
      </c>
      <c r="L49" s="140">
        <v>0</v>
      </c>
      <c r="M49" s="139">
        <f t="shared" ref="M49:M51" si="28">PRODUCT(J49,L49)</f>
        <v>0</v>
      </c>
      <c r="N49" s="140">
        <v>0</v>
      </c>
      <c r="O49" s="142">
        <f t="shared" ref="O49:O50" si="29">PRODUCT(J49,N49)</f>
        <v>0</v>
      </c>
    </row>
    <row r="50" spans="1:15" ht="11.25" customHeight="1">
      <c r="A50" s="143">
        <v>33</v>
      </c>
      <c r="B50" s="9" t="s">
        <v>36</v>
      </c>
      <c r="C50" s="9">
        <v>0</v>
      </c>
      <c r="D50" s="10" t="s">
        <v>20</v>
      </c>
      <c r="E50" s="61">
        <v>0</v>
      </c>
      <c r="F50" s="14">
        <f t="shared" si="26"/>
        <v>0</v>
      </c>
      <c r="G50" s="61">
        <v>0</v>
      </c>
      <c r="H50" s="16">
        <f t="shared" si="27"/>
        <v>0</v>
      </c>
      <c r="I50" s="8" t="s">
        <v>36</v>
      </c>
      <c r="J50" s="9">
        <v>0</v>
      </c>
      <c r="K50" s="10" t="s">
        <v>20</v>
      </c>
      <c r="L50" s="61">
        <v>0</v>
      </c>
      <c r="M50" s="14">
        <f t="shared" si="28"/>
        <v>0</v>
      </c>
      <c r="N50" s="61">
        <v>0</v>
      </c>
      <c r="O50" s="144">
        <f t="shared" si="29"/>
        <v>0</v>
      </c>
    </row>
    <row r="51" spans="1:15" ht="12" customHeight="1" thickBot="1">
      <c r="A51" s="145">
        <v>34</v>
      </c>
      <c r="B51" s="146" t="s">
        <v>37</v>
      </c>
      <c r="C51" s="146">
        <v>0</v>
      </c>
      <c r="D51" s="147" t="s">
        <v>20</v>
      </c>
      <c r="E51" s="148">
        <v>0</v>
      </c>
      <c r="F51" s="149">
        <f t="shared" si="26"/>
        <v>0</v>
      </c>
      <c r="G51" s="148">
        <v>0</v>
      </c>
      <c r="H51" s="150">
        <f t="shared" si="27"/>
        <v>0</v>
      </c>
      <c r="I51" s="146" t="s">
        <v>38</v>
      </c>
      <c r="J51" s="146">
        <v>0</v>
      </c>
      <c r="K51" s="147" t="s">
        <v>20</v>
      </c>
      <c r="L51" s="148">
        <v>0</v>
      </c>
      <c r="M51" s="149">
        <f t="shared" si="28"/>
        <v>0</v>
      </c>
      <c r="N51" s="148">
        <v>0</v>
      </c>
      <c r="O51" s="151">
        <f>SUM(O49:O50)</f>
        <v>0</v>
      </c>
    </row>
    <row r="52" spans="1:15" ht="12" customHeight="1" thickBot="1">
      <c r="A52" s="33"/>
      <c r="B52" s="51" t="s">
        <v>17</v>
      </c>
      <c r="C52" s="41"/>
      <c r="D52" s="42"/>
      <c r="E52" s="43"/>
      <c r="F52" s="52">
        <f>SUM(F49:F51)</f>
        <v>0</v>
      </c>
      <c r="G52" s="53"/>
      <c r="H52" s="45">
        <f>SUM(H49:H51)</f>
        <v>0</v>
      </c>
      <c r="I52" s="33" t="s">
        <v>17</v>
      </c>
      <c r="J52" s="41"/>
      <c r="K52" s="42"/>
      <c r="L52" s="43"/>
      <c r="M52" s="44" t="s">
        <v>0</v>
      </c>
      <c r="N52" s="43"/>
      <c r="O52" s="45" t="s">
        <v>0</v>
      </c>
    </row>
    <row r="53" spans="1:15" ht="12" customHeight="1">
      <c r="A53" s="3"/>
      <c r="B53" s="47" t="s">
        <v>39</v>
      </c>
      <c r="C53" s="48"/>
      <c r="D53" s="49"/>
      <c r="E53" s="48"/>
      <c r="F53" s="50">
        <f>SUM(F52,H52)</f>
        <v>0</v>
      </c>
      <c r="G53"/>
      <c r="H53" t="s">
        <v>0</v>
      </c>
      <c r="I53" s="47" t="s">
        <v>40</v>
      </c>
      <c r="J53" s="48"/>
      <c r="K53" s="49"/>
      <c r="L53" s="48"/>
      <c r="M53" s="50">
        <f>SUM(M49:M52)</f>
        <v>0</v>
      </c>
      <c r="N53"/>
      <c r="O53" t="s">
        <v>0</v>
      </c>
    </row>
    <row r="54" spans="1:15" ht="11.25" customHeight="1">
      <c r="A54" s="3"/>
      <c r="B54" s="3" t="s">
        <v>41</v>
      </c>
      <c r="C54" s="3"/>
      <c r="D54" s="7"/>
      <c r="E54" s="3"/>
      <c r="F54" s="54" t="s">
        <v>0</v>
      </c>
      <c r="G54"/>
      <c r="H54" t="s">
        <v>0</v>
      </c>
      <c r="I54" s="3" t="s">
        <v>41</v>
      </c>
      <c r="J54" s="3"/>
      <c r="K54" s="7"/>
      <c r="L54" s="3"/>
      <c r="M54" s="54" t="s">
        <v>0</v>
      </c>
      <c r="N54"/>
      <c r="O54" t="s">
        <v>0</v>
      </c>
    </row>
    <row r="55" spans="1:15" ht="12" customHeight="1">
      <c r="A55" s="3"/>
      <c r="B55" s="55" t="s">
        <v>42</v>
      </c>
      <c r="C55" s="56"/>
      <c r="D55" s="57"/>
      <c r="E55" s="56"/>
      <c r="F55" s="58">
        <f>SUM(F53)</f>
        <v>0</v>
      </c>
      <c r="G55"/>
      <c r="H55" t="s">
        <v>0</v>
      </c>
      <c r="I55" s="55" t="s">
        <v>42</v>
      </c>
      <c r="J55" s="56"/>
      <c r="K55" s="57"/>
      <c r="L55" s="56"/>
      <c r="M55" s="58">
        <f>SUM(M50:M51)</f>
        <v>0</v>
      </c>
      <c r="N55"/>
      <c r="O55" t="s">
        <v>0</v>
      </c>
    </row>
    <row r="56" spans="1:15" ht="12.75" customHeight="1">
      <c r="A56" s="84"/>
      <c r="B56" s="85" t="s">
        <v>43</v>
      </c>
      <c r="C56" s="86"/>
      <c r="D56" s="87"/>
      <c r="E56" s="86"/>
      <c r="F56" s="88">
        <f>SUM(F55)</f>
        <v>0</v>
      </c>
      <c r="G56" t="s">
        <v>0</v>
      </c>
      <c r="H56" t="s">
        <v>0</v>
      </c>
      <c r="I56" s="85" t="s">
        <v>43</v>
      </c>
      <c r="J56" s="86"/>
      <c r="K56" s="87"/>
      <c r="L56" s="86"/>
      <c r="M56" s="88">
        <f>SUM(M55)</f>
        <v>0</v>
      </c>
      <c r="N56"/>
      <c r="O56" t="s">
        <v>0</v>
      </c>
    </row>
    <row r="57" spans="1:15" ht="11.25" customHeight="1">
      <c r="A57" s="84"/>
      <c r="B57" s="90" t="s">
        <v>44</v>
      </c>
      <c r="C57" s="84"/>
      <c r="D57" s="91"/>
      <c r="E57" s="84"/>
      <c r="F57" s="89"/>
      <c r="G57"/>
      <c r="H57"/>
      <c r="I57" s="90" t="s">
        <v>44</v>
      </c>
      <c r="J57" s="84"/>
      <c r="K57" s="91"/>
      <c r="L57" s="84"/>
      <c r="M57" s="89"/>
      <c r="N57"/>
      <c r="O57"/>
    </row>
    <row r="58" spans="1:15" ht="11.25" customHeight="1">
      <c r="A58" s="84"/>
      <c r="B58" s="92" t="s">
        <v>45</v>
      </c>
      <c r="C58" s="93"/>
      <c r="D58" s="94"/>
      <c r="E58" s="93"/>
      <c r="F58" s="95">
        <v>0</v>
      </c>
      <c r="G58"/>
      <c r="H58"/>
      <c r="I58" s="92" t="s">
        <v>46</v>
      </c>
      <c r="J58" s="93"/>
      <c r="K58" s="94"/>
      <c r="L58" s="93"/>
      <c r="M58" s="95">
        <f t="shared" ref="M58:M60" si="30">PRODUCT(M55,0)</f>
        <v>0</v>
      </c>
      <c r="N58"/>
      <c r="O58"/>
    </row>
    <row r="59" spans="1:15" ht="11.25" customHeight="1">
      <c r="A59" s="84"/>
      <c r="B59" s="92" t="s">
        <v>47</v>
      </c>
      <c r="C59" s="93"/>
      <c r="D59" s="94"/>
      <c r="E59" s="93"/>
      <c r="F59" s="95">
        <v>0</v>
      </c>
      <c r="G59"/>
      <c r="H59"/>
      <c r="I59" s="92" t="s">
        <v>47</v>
      </c>
      <c r="J59" s="93"/>
      <c r="K59" s="94"/>
      <c r="L59" s="93"/>
      <c r="M59" s="95">
        <f t="shared" si="30"/>
        <v>0</v>
      </c>
      <c r="N59"/>
      <c r="O59"/>
    </row>
    <row r="60" spans="1:15" ht="11.25" customHeight="1">
      <c r="A60" s="84"/>
      <c r="B60" s="92" t="s">
        <v>48</v>
      </c>
      <c r="C60" s="93"/>
      <c r="D60" s="94"/>
      <c r="E60" s="93"/>
      <c r="F60" s="95">
        <f>PRODUCT(F48,0.03)</f>
        <v>1.56</v>
      </c>
      <c r="G60"/>
      <c r="H60"/>
      <c r="I60" s="92" t="s">
        <v>48</v>
      </c>
      <c r="J60" s="93"/>
      <c r="K60" s="94"/>
      <c r="L60" s="93"/>
      <c r="M60" s="95">
        <f t="shared" si="30"/>
        <v>0</v>
      </c>
      <c r="N60"/>
      <c r="O60"/>
    </row>
    <row r="61" spans="1:15" ht="11.25" customHeight="1">
      <c r="A61" s="84"/>
      <c r="B61" s="96" t="s">
        <v>49</v>
      </c>
      <c r="C61" s="97"/>
      <c r="D61" s="98"/>
      <c r="E61" s="93"/>
      <c r="F61" s="99">
        <f>SUM(F58:F60)</f>
        <v>1.56</v>
      </c>
      <c r="G61"/>
      <c r="H61" t="s">
        <v>0</v>
      </c>
      <c r="I61" s="96" t="s">
        <v>49</v>
      </c>
      <c r="J61" s="97"/>
      <c r="K61" s="98"/>
      <c r="L61" s="93"/>
      <c r="M61" s="99">
        <f>SUM(M58)</f>
        <v>0</v>
      </c>
      <c r="N61"/>
      <c r="O61" t="s">
        <v>0</v>
      </c>
    </row>
    <row r="62" spans="1:15" ht="11.25" customHeight="1">
      <c r="A62" s="100"/>
      <c r="B62" s="101" t="s">
        <v>50</v>
      </c>
      <c r="C62" s="100"/>
      <c r="D62" s="102"/>
      <c r="E62" s="84"/>
      <c r="F62" s="89"/>
      <c r="G62"/>
      <c r="H62"/>
      <c r="I62" s="101" t="s">
        <v>50</v>
      </c>
      <c r="J62" s="100"/>
      <c r="K62" s="102"/>
      <c r="L62" s="84"/>
      <c r="M62" s="89"/>
      <c r="N62"/>
      <c r="O62"/>
    </row>
    <row r="63" spans="1:15" ht="11.25" customHeight="1">
      <c r="A63" s="84"/>
      <c r="B63" s="96" t="s">
        <v>51</v>
      </c>
      <c r="C63" s="93"/>
      <c r="D63" s="94"/>
      <c r="E63" s="93"/>
      <c r="F63" s="103">
        <f>SUM(F48)</f>
        <v>52</v>
      </c>
      <c r="G63"/>
      <c r="H63"/>
      <c r="I63" s="92" t="s">
        <v>52</v>
      </c>
      <c r="J63" s="93"/>
      <c r="K63" s="94"/>
      <c r="L63" s="93"/>
      <c r="M63" s="104">
        <f>SUM(M12)</f>
        <v>0</v>
      </c>
      <c r="N63"/>
      <c r="O63"/>
    </row>
    <row r="64" spans="1:15" ht="11.25" customHeight="1">
      <c r="A64" s="84"/>
      <c r="B64" s="92" t="s">
        <v>53</v>
      </c>
      <c r="C64" s="93"/>
      <c r="D64" s="94"/>
      <c r="E64" s="93"/>
      <c r="F64" s="104">
        <f>SUM(F56)</f>
        <v>0</v>
      </c>
      <c r="G64"/>
      <c r="H64"/>
      <c r="I64" s="92" t="s">
        <v>54</v>
      </c>
      <c r="J64" s="93"/>
      <c r="K64" s="94"/>
      <c r="L64" s="93"/>
      <c r="M64" s="104">
        <f>SUM(M48)</f>
        <v>0</v>
      </c>
      <c r="N64"/>
      <c r="O64"/>
    </row>
    <row r="65" spans="1:15" ht="12" customHeight="1">
      <c r="A65" s="84"/>
      <c r="B65" s="105" t="s">
        <v>55</v>
      </c>
      <c r="C65" s="106"/>
      <c r="D65" s="107"/>
      <c r="E65" s="106"/>
      <c r="F65" s="108">
        <v>0</v>
      </c>
      <c r="G65"/>
      <c r="H65"/>
      <c r="I65" s="105" t="s">
        <v>55</v>
      </c>
      <c r="J65" s="106"/>
      <c r="K65" s="107"/>
      <c r="L65" s="106"/>
      <c r="M65" s="108">
        <f>SUM(M61)</f>
        <v>0</v>
      </c>
      <c r="N65"/>
      <c r="O65"/>
    </row>
    <row r="66" spans="1:15" ht="12" customHeight="1">
      <c r="A66" s="84"/>
      <c r="B66" s="70" t="s">
        <v>56</v>
      </c>
      <c r="C66" s="71"/>
      <c r="D66" s="72"/>
      <c r="E66" s="71"/>
      <c r="F66" s="109">
        <f>(SUM(F63:F65))+G66</f>
        <v>52</v>
      </c>
      <c r="G66"/>
      <c r="H66" t="s">
        <v>0</v>
      </c>
      <c r="I66" s="70" t="s">
        <v>56</v>
      </c>
      <c r="J66" s="71"/>
      <c r="K66" s="72"/>
      <c r="L66" s="71"/>
      <c r="M66" s="109">
        <f>SUM(M63:M64)</f>
        <v>0</v>
      </c>
      <c r="N66"/>
      <c r="O66" t="s">
        <v>0</v>
      </c>
    </row>
    <row r="67" spans="1:15" ht="11.25" customHeight="1">
      <c r="A67" s="84"/>
      <c r="B67" s="110" t="s">
        <v>57</v>
      </c>
      <c r="C67" s="111"/>
      <c r="D67" s="112"/>
      <c r="E67" s="111"/>
      <c r="F67" s="113">
        <f>SUM(F66)</f>
        <v>52</v>
      </c>
      <c r="G67"/>
      <c r="H67"/>
      <c r="I67" s="110" t="s">
        <v>57</v>
      </c>
      <c r="J67" s="111"/>
      <c r="K67" s="112"/>
      <c r="L67" s="111"/>
      <c r="M67" s="113">
        <f>SUM(M66)</f>
        <v>0</v>
      </c>
      <c r="N67"/>
      <c r="O67" t="s">
        <v>0</v>
      </c>
    </row>
    <row r="68" spans="1:15" ht="12" customHeight="1">
      <c r="A68" s="84"/>
      <c r="B68" s="105" t="s">
        <v>58</v>
      </c>
      <c r="C68" s="106"/>
      <c r="D68" s="107"/>
      <c r="E68" s="106"/>
      <c r="F68" s="108">
        <f>PRODUCT(F67,0.21)</f>
        <v>10.92</v>
      </c>
      <c r="G68"/>
      <c r="H68"/>
      <c r="I68" s="105" t="s">
        <v>58</v>
      </c>
      <c r="J68" s="106"/>
      <c r="K68" s="107"/>
      <c r="L68" s="106"/>
      <c r="M68" s="108">
        <f>PRODUCT(M67,0.21)</f>
        <v>0</v>
      </c>
      <c r="N68"/>
      <c r="O68"/>
    </row>
    <row r="69" spans="1:15" ht="13.5" customHeight="1">
      <c r="A69" s="84"/>
      <c r="B69" s="114" t="s">
        <v>59</v>
      </c>
      <c r="C69" s="115"/>
      <c r="D69" s="116"/>
      <c r="E69" s="115"/>
      <c r="F69" s="117">
        <f>SUM(F67,F68)</f>
        <v>62.92</v>
      </c>
      <c r="G69"/>
      <c r="H69"/>
      <c r="I69" s="114" t="s">
        <v>60</v>
      </c>
      <c r="J69" s="115"/>
      <c r="K69" s="116"/>
      <c r="L69" s="115"/>
      <c r="M69" s="117">
        <f>SUM(M67,M68)</f>
        <v>0</v>
      </c>
      <c r="N69"/>
      <c r="O69"/>
    </row>
    <row r="70" spans="1:15" ht="12.75" customHeight="1">
      <c r="A70" s="84"/>
      <c r="B70" s="118"/>
      <c r="C70" s="119"/>
      <c r="D70" s="120"/>
      <c r="E70" s="119"/>
      <c r="F70" s="121"/>
      <c r="G70"/>
      <c r="H70"/>
      <c r="I70" s="118"/>
      <c r="J70" s="119"/>
      <c r="K70" s="120"/>
      <c r="L70" s="119"/>
      <c r="M70" s="121"/>
      <c r="N70"/>
      <c r="O70"/>
    </row>
    <row r="71" spans="1:15" ht="12.75" customHeight="1">
      <c r="A71" s="84"/>
      <c r="B71" s="118" t="s">
        <v>61</v>
      </c>
      <c r="C71" s="119"/>
      <c r="D71" s="120"/>
      <c r="E71" s="119"/>
      <c r="F71" s="122">
        <f>SUM(F66:M66)</f>
        <v>52</v>
      </c>
      <c r="G71" s="84"/>
      <c r="H71" s="84"/>
      <c r="I71" s="118"/>
      <c r="J71" s="119"/>
      <c r="K71" s="120"/>
      <c r="L71" s="119"/>
      <c r="M71" s="121"/>
      <c r="N71"/>
      <c r="O71"/>
    </row>
    <row r="72" spans="1:15" ht="12.75" customHeight="1">
      <c r="A72" s="84"/>
      <c r="B72" s="118" t="s">
        <v>62</v>
      </c>
      <c r="C72" s="119"/>
      <c r="D72" s="120"/>
      <c r="E72" s="119"/>
      <c r="F72" s="122">
        <f t="shared" ref="F72:F73" si="31">SUM(F68:M68)</f>
        <v>10.92</v>
      </c>
      <c r="G72" s="84"/>
      <c r="H72" s="84"/>
      <c r="I72" s="118"/>
      <c r="J72" s="119"/>
      <c r="K72" s="120"/>
      <c r="L72" s="119"/>
      <c r="M72" s="121"/>
      <c r="N72"/>
      <c r="O72"/>
    </row>
    <row r="73" spans="1:15" ht="12.75" customHeight="1">
      <c r="A73" s="84"/>
      <c r="B73" s="118" t="s">
        <v>63</v>
      </c>
      <c r="C73" s="119"/>
      <c r="D73" s="120"/>
      <c r="E73" s="119"/>
      <c r="F73" s="122">
        <f t="shared" si="31"/>
        <v>62.92</v>
      </c>
      <c r="G73" s="84"/>
      <c r="H73" s="84"/>
      <c r="I73" s="118"/>
      <c r="J73" s="119"/>
      <c r="K73" s="120"/>
      <c r="L73" s="119"/>
      <c r="M73" s="121"/>
      <c r="N73"/>
      <c r="O73"/>
    </row>
    <row r="74" spans="1:15" ht="12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1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</sheetData>
  <sheetProtection password="88AE" sheet="1" objects="1" scenarios="1"/>
  <mergeCells count="6">
    <mergeCell ref="A1:O1"/>
    <mergeCell ref="A2:O2"/>
    <mergeCell ref="N14:O14"/>
    <mergeCell ref="E14:F14"/>
    <mergeCell ref="G14:H14"/>
    <mergeCell ref="L14:M14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LED svítidla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PC25</dc:creator>
  <cp:lastModifiedBy>PC25</cp:lastModifiedBy>
  <cp:lastPrinted>2017-12-15T07:40:41Z</cp:lastPrinted>
  <dcterms:created xsi:type="dcterms:W3CDTF">2018-06-05T09:57:34Z</dcterms:created>
  <dcterms:modified xsi:type="dcterms:W3CDTF">2018-07-10T14:48:47Z</dcterms:modified>
</cp:coreProperties>
</file>