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135" windowWidth="14205" windowHeight="12540" activeTab="1"/>
  </bookViews>
  <sheets>
    <sheet name="1_Rekapitulace" sheetId="4" r:id="rId1"/>
    <sheet name="2 Položky" sheetId="2" r:id="rId2"/>
  </sheets>
  <definedNames/>
  <calcPr calcId="144525"/>
</workbook>
</file>

<file path=xl/sharedStrings.xml><?xml version="1.0" encoding="utf-8"?>
<sst xmlns="http://schemas.openxmlformats.org/spreadsheetml/2006/main" count="558" uniqueCount="274">
  <si>
    <t>poř.č.</t>
  </si>
  <si>
    <t>číslo pol.</t>
  </si>
  <si>
    <t>popis položky</t>
  </si>
  <si>
    <t>jedn.cena</t>
  </si>
  <si>
    <t>množství</t>
  </si>
  <si>
    <t>jedn.</t>
  </si>
  <si>
    <t>celkem [Kč]</t>
  </si>
  <si>
    <t>21001-0501</t>
  </si>
  <si>
    <t>osazení svorky pro svitidlo do 2x4 vč.zapoj.</t>
  </si>
  <si>
    <t>ks</t>
  </si>
  <si>
    <t>M 1</t>
  </si>
  <si>
    <t>10.075.089</t>
  </si>
  <si>
    <t>KS</t>
  </si>
  <si>
    <t>210010002</t>
  </si>
  <si>
    <t>trubka oheb.el.inst. typ 23 R=16mm (PO)</t>
  </si>
  <si>
    <t>m</t>
  </si>
  <si>
    <t>10.074.514</t>
  </si>
  <si>
    <t>M</t>
  </si>
  <si>
    <t>210010005</t>
  </si>
  <si>
    <t>trubka oheb.el.inst. typ 23 R=36mm (PO)</t>
  </si>
  <si>
    <t>10.154.771</t>
  </si>
  <si>
    <t>210010301</t>
  </si>
  <si>
    <t>Krab.přístrojová bez zap</t>
  </si>
  <si>
    <t>10.076.145</t>
  </si>
  <si>
    <t>Krabice KP 67/3 přístrojová</t>
  </si>
  <si>
    <t>210010311</t>
  </si>
  <si>
    <t>KRAB.odbočná s víčkem (1902;KO 68) kruh. bez zap. s vickem</t>
  </si>
  <si>
    <t>10.079.363</t>
  </si>
  <si>
    <t>Krabice KU 68-1902</t>
  </si>
  <si>
    <t>210010321</t>
  </si>
  <si>
    <t>Krab.odboč.s víčkem. (1903;KR 68) kruh.vč.zap.</t>
  </si>
  <si>
    <t>10.074.803</t>
  </si>
  <si>
    <t>Krabice KU 68-1903</t>
  </si>
  <si>
    <t>210010511</t>
  </si>
  <si>
    <t>montáž lustr.háku do do SDK kde není svítidlo OBO</t>
  </si>
  <si>
    <t>10.044.627</t>
  </si>
  <si>
    <t>210100001</t>
  </si>
  <si>
    <t>ukonč.vod.v rozv.vč.zap.a konc.do 2.5mm2</t>
  </si>
  <si>
    <t>210100002</t>
  </si>
  <si>
    <t>ukonč.vod.v rozv.vč.zap.a konc.do 6mm2</t>
  </si>
  <si>
    <t>21011-0041</t>
  </si>
  <si>
    <t>spín.zápust.vč.zap.1-pólový - řazení 1</t>
  </si>
  <si>
    <t>10.071.422</t>
  </si>
  <si>
    <t>M 2</t>
  </si>
  <si>
    <t>10.071.430</t>
  </si>
  <si>
    <t>M 3</t>
  </si>
  <si>
    <t>10.071.439</t>
  </si>
  <si>
    <t>21011-0045</t>
  </si>
  <si>
    <t>přepínač.zápust.vč.zap. - řazení  c 6</t>
  </si>
  <si>
    <t>10.070.413</t>
  </si>
  <si>
    <t>21011-1016</t>
  </si>
  <si>
    <t>zasuvka zap 10/16A 250V šroubové připojení DVOJNASOBNA</t>
  </si>
  <si>
    <t>10.079.613</t>
  </si>
  <si>
    <t>210110019</t>
  </si>
  <si>
    <t>pohybový.spínač vnitrní</t>
  </si>
  <si>
    <t>10.043.239</t>
  </si>
  <si>
    <t>Čidlo LX28B 1200W pohybové bílé 360°</t>
  </si>
  <si>
    <t>210110043</t>
  </si>
  <si>
    <t>seriovy spinac zapustny</t>
  </si>
  <si>
    <t>8595188140607</t>
  </si>
  <si>
    <t>RFWB-40/GTlačítkový nástěnný ovladač - 4 tlačítka</t>
  </si>
  <si>
    <t>210111011</t>
  </si>
  <si>
    <t>zasuvka  zapusteny 10/16A 250V šroubové připojení</t>
  </si>
  <si>
    <t>10.079.558</t>
  </si>
  <si>
    <t>21014xxx2</t>
  </si>
  <si>
    <t>autonommi detektor  kouře</t>
  </si>
  <si>
    <t>10.041.610</t>
  </si>
  <si>
    <t>Detektor Busch-Rauchalarm 6800-0-2348</t>
  </si>
  <si>
    <t>210190002</t>
  </si>
  <si>
    <t>mont.oceloplech.rozvodnic do 50kg</t>
  </si>
  <si>
    <t>21020-1025</t>
  </si>
  <si>
    <t>svít.zářiv.stropní 2 zdroje s krytem</t>
  </si>
  <si>
    <t>10.021.610</t>
  </si>
  <si>
    <t>10.024.425</t>
  </si>
  <si>
    <t>r02</t>
  </si>
  <si>
    <t>recyklacní poplatek svítidla</t>
  </si>
  <si>
    <t>M 4</t>
  </si>
  <si>
    <t>r04</t>
  </si>
  <si>
    <t>recyklacní poplatek zářivky-trubice</t>
  </si>
  <si>
    <t>2102000114</t>
  </si>
  <si>
    <t>10.588.194</t>
  </si>
  <si>
    <t>Žár.hal.   42W 230V E27 64543 P ECO</t>
  </si>
  <si>
    <t>st644017 6</t>
  </si>
  <si>
    <t>Svit prisazene  vnitrni  s cidlem</t>
  </si>
  <si>
    <t>10.064.996</t>
  </si>
  <si>
    <t>Sví. PS-60/B s čidlem</t>
  </si>
  <si>
    <t>210201010</t>
  </si>
  <si>
    <t>svít.zářiv.1x zdroj stropní</t>
  </si>
  <si>
    <t/>
  </si>
  <si>
    <t>B svítidlo N802.2x16W (COIN-111AC) 4000K</t>
  </si>
  <si>
    <t>C svítidlS(L)135-AC12340 S(L)135.1x23W (COIN-111AC) 4000K/83 40°</t>
  </si>
  <si>
    <t>D svítidlo S400.1x28W (LEDplate 24W), opal acryl, 4000K/80</t>
  </si>
  <si>
    <t>E S602.1x24W (LEDplate 21W), opal acryl</t>
  </si>
  <si>
    <t>210201056</t>
  </si>
  <si>
    <t>svít. přisazené 1 zdroj</t>
  </si>
  <si>
    <t>5902448946917</t>
  </si>
  <si>
    <t>5902448959450</t>
  </si>
  <si>
    <t>210800105</t>
  </si>
  <si>
    <t>CYKY 3Jx1.5 mm2 750V (PO)</t>
  </si>
  <si>
    <t>10.967.504</t>
  </si>
  <si>
    <t>CYKY 3J1,5</t>
  </si>
  <si>
    <t>CYKY 3Ox1.5 mm2 750V (PO)</t>
  </si>
  <si>
    <t>10.048.186</t>
  </si>
  <si>
    <t>CYKY 3O1,5</t>
  </si>
  <si>
    <t>210800106</t>
  </si>
  <si>
    <t>CYKY 3Jx2.5 mm2 750V (PO)</t>
  </si>
  <si>
    <t>10.967.505</t>
  </si>
  <si>
    <t>CYKY 3J2,5</t>
  </si>
  <si>
    <t>210800109</t>
  </si>
  <si>
    <t>CYKY 4J/Ox1.5 mm2 750V (PO)</t>
  </si>
  <si>
    <t>10.049.041</t>
  </si>
  <si>
    <t>CYKY 4Ox1,5</t>
  </si>
  <si>
    <t>210800115</t>
  </si>
  <si>
    <t>CYKY 5Jx1.5 mm2 750V (PO)</t>
  </si>
  <si>
    <t>10.048.243</t>
  </si>
  <si>
    <t>CYKY 5J1,5</t>
  </si>
  <si>
    <t>210800116</t>
  </si>
  <si>
    <t>CYKY 5Jx2.5 mm2 750V (PO)</t>
  </si>
  <si>
    <t>10.048.403</t>
  </si>
  <si>
    <t>CYKY 5J2,5</t>
  </si>
  <si>
    <t>210800524</t>
  </si>
  <si>
    <t>CY 1.5 mm2 černý (VU)</t>
  </si>
  <si>
    <t>02803</t>
  </si>
  <si>
    <t>CY  1.5mm2 černý</t>
  </si>
  <si>
    <t>10.048.457</t>
  </si>
  <si>
    <t>H07V-U 1,5 černý (CY)</t>
  </si>
  <si>
    <t>2108100171</t>
  </si>
  <si>
    <t>CYKY-CYKYm 5Jx6 mm2 750V (VU)</t>
  </si>
  <si>
    <t>10.049.643</t>
  </si>
  <si>
    <t>CYKY 5J6</t>
  </si>
  <si>
    <t>2108501024</t>
  </si>
  <si>
    <t>JYSTY x.. (VU)</t>
  </si>
  <si>
    <t>10.059.100</t>
  </si>
  <si>
    <t>JYSTY   2x2x0.6</t>
  </si>
  <si>
    <t>21101-0002</t>
  </si>
  <si>
    <t>hmozdinka</t>
  </si>
  <si>
    <t>10.075.299</t>
  </si>
  <si>
    <t>Hmoždinka MM  8</t>
  </si>
  <si>
    <t>215202120</t>
  </si>
  <si>
    <t>modulový osvětlovací systém nosný zářiv.nad 1100mm</t>
  </si>
  <si>
    <t>3F Napájecí lišta stropní XTS 4400 -3 délka 4 m</t>
  </si>
  <si>
    <t>Koncový napáječ   XTS 12 -3</t>
  </si>
  <si>
    <t>Svorka stropní  SKB 12-3</t>
  </si>
  <si>
    <t>R210010311</t>
  </si>
  <si>
    <t>SVORKY v krabici bez krabice</t>
  </si>
  <si>
    <t>10.079.377</t>
  </si>
  <si>
    <t>Svorka WAGO 273-254  4x1-2,5mm</t>
  </si>
  <si>
    <t>demontaz</t>
  </si>
  <si>
    <t>hod</t>
  </si>
  <si>
    <t>Celkem za ceník:</t>
  </si>
  <si>
    <t>320410002</t>
  </si>
  <si>
    <t>Celk.prohl.el.zař.a vyhot.zpr.do 250.tis.mont.pr.</t>
  </si>
  <si>
    <t>objem</t>
  </si>
  <si>
    <t>210110041</t>
  </si>
  <si>
    <t>montáž sady propřivolání pomoci ZTP</t>
  </si>
  <si>
    <t>3280B-C10001 B</t>
  </si>
  <si>
    <t>Sada pro nouzovou signalizaci Pro přivolání pomoci ZTP</t>
  </si>
  <si>
    <t>R210290001</t>
  </si>
  <si>
    <t>ventilátor malý</t>
  </si>
  <si>
    <t>4824032044285</t>
  </si>
  <si>
    <t>Ventilátor do koupelny s časovým doběhem</t>
  </si>
  <si>
    <t>Koordinační práce</t>
  </si>
  <si>
    <t>hod.</t>
  </si>
  <si>
    <t>HZS6</t>
  </si>
  <si>
    <t>montážní práce zapojení</t>
  </si>
  <si>
    <t>Úklid pracoviště</t>
  </si>
  <si>
    <t>HZS7</t>
  </si>
  <si>
    <t>Programovací práce</t>
  </si>
  <si>
    <t>Celkem za práci v HZS:</t>
  </si>
  <si>
    <t>HZS</t>
  </si>
  <si>
    <t>Díl:</t>
  </si>
  <si>
    <t>M21</t>
  </si>
  <si>
    <t>Elektromontáže</t>
  </si>
  <si>
    <t>celkem montážl [Kč]</t>
  </si>
  <si>
    <t>celkem materiál [Kč]</t>
  </si>
  <si>
    <t>Svorka  2x2,5</t>
  </si>
  <si>
    <t xml:space="preserve">Trubka oheb.2316 pr.16 </t>
  </si>
  <si>
    <t xml:space="preserve">Trubka oheb.2340/LPE-2 pr.40 </t>
  </si>
  <si>
    <t xml:space="preserve">Lustrhák FK 3x70HS </t>
  </si>
  <si>
    <t xml:space="preserve">Svit prisazene 1 zdroj                      </t>
  </si>
  <si>
    <t>svit se senzorem 180',100W,IP44  venkovni  s cidlem</t>
  </si>
  <si>
    <t>LED SE,1 W  1 hod, univ při výpadku</t>
  </si>
  <si>
    <t>AXN přisazené, un optika,6W LED 620 lm svítí při výpadku</t>
  </si>
  <si>
    <t>H Sví.zář. LL 2x36W  ALDP EP</t>
  </si>
  <si>
    <t>M21/22</t>
  </si>
  <si>
    <t>Elektromontáže - demontáže</t>
  </si>
  <si>
    <t xml:space="preserve">mezisoučet </t>
  </si>
  <si>
    <t xml:space="preserve"> Prořez</t>
  </si>
  <si>
    <t xml:space="preserve"> Podružný materiál</t>
  </si>
  <si>
    <t>Přesun</t>
  </si>
  <si>
    <t>C</t>
  </si>
  <si>
    <t>K</t>
  </si>
  <si>
    <t>M58</t>
  </si>
  <si>
    <t>Výchozí revize</t>
  </si>
  <si>
    <t>HSV</t>
  </si>
  <si>
    <t>C801-3</t>
  </si>
  <si>
    <t>Budovy a haly-bourání konstrukcí</t>
  </si>
  <si>
    <t>pomocné stavební práce</t>
  </si>
  <si>
    <t>oceněno procentní sazbou dle pravidel M21/M22</t>
  </si>
  <si>
    <t>C801-4</t>
  </si>
  <si>
    <t>Budovy a haly-opravy a údržba</t>
  </si>
  <si>
    <t>celkem montáž [Kč]</t>
  </si>
  <si>
    <t>612403399R</t>
  </si>
  <si>
    <t>F</t>
  </si>
  <si>
    <t>Mimostaveništní doprava</t>
  </si>
  <si>
    <t>Rdopr011</t>
  </si>
  <si>
    <t>km</t>
  </si>
  <si>
    <t>doprava dodávek</t>
  </si>
  <si>
    <t>Ostatní</t>
  </si>
  <si>
    <t>Rskld001</t>
  </si>
  <si>
    <t>stavební  sut</t>
  </si>
  <si>
    <t>t</t>
  </si>
  <si>
    <t>Rskld006</t>
  </si>
  <si>
    <t>směsný odpad (průměrná cena)</t>
  </si>
  <si>
    <t>D - Dodávky</t>
  </si>
  <si>
    <t>RCD 4 póly 6 kA In=25 A 30 mA</t>
  </si>
  <si>
    <t>Pomocný kontakt 1s 1r</t>
  </si>
  <si>
    <t>Relé  1S</t>
  </si>
  <si>
    <t>hlavní spínač  3/   25A</t>
  </si>
  <si>
    <t>Pomocné kontakty-blok 1 spínací</t>
  </si>
  <si>
    <t>součet za rozvaděč</t>
  </si>
  <si>
    <t>rozvaděč R-pro sál</t>
  </si>
  <si>
    <t>skrin OCEP  pod om IP40</t>
  </si>
  <si>
    <t>Šestikanálový spínací prvek - multifunkční RFSA-66M</t>
  </si>
  <si>
    <t>iNELS RF Control</t>
  </si>
  <si>
    <t>Svodič přepětí 4p typ 2</t>
  </si>
  <si>
    <t>MCB 1p, 6 kA, In=6 A, typB</t>
  </si>
  <si>
    <t xml:space="preserve">MCB 1p, 6 kA, In=10 A, typ B, </t>
  </si>
  <si>
    <t>MCB 1p, 6 kA, In=16 A, typ B</t>
  </si>
  <si>
    <t>MCB 3p, 6 kA, In=16 A, typ B</t>
  </si>
  <si>
    <t>MCB 1p, 6 kA, In=6 A, typ C</t>
  </si>
  <si>
    <t>odměřeno z grafického kreslícího programu</t>
  </si>
  <si>
    <t>Celkem bez DPH</t>
  </si>
  <si>
    <t>Provozní vlivy</t>
  </si>
  <si>
    <t>ÚZ</t>
  </si>
  <si>
    <t>Zařízení staveniště</t>
  </si>
  <si>
    <t>NUS</t>
  </si>
  <si>
    <t>Vedlejší náklady</t>
  </si>
  <si>
    <t>Stroje a zařízení</t>
  </si>
  <si>
    <t>D</t>
  </si>
  <si>
    <t>M     - dodávka</t>
  </si>
  <si>
    <t>M     - montáž</t>
  </si>
  <si>
    <t>PSV - dodávka</t>
  </si>
  <si>
    <t>PSV - montáž</t>
  </si>
  <si>
    <t>HSV - dodávka</t>
  </si>
  <si>
    <t>HSV - montáž</t>
  </si>
  <si>
    <t>ZRN</t>
  </si>
  <si>
    <t>Stavební objekty</t>
  </si>
  <si>
    <t>PS   - dodávka</t>
  </si>
  <si>
    <t>PS   - montáž</t>
  </si>
  <si>
    <t>Provozní soubory</t>
  </si>
  <si>
    <t>B</t>
  </si>
  <si>
    <t>Projektové práce</t>
  </si>
  <si>
    <t>Projektové, průzkumné práce</t>
  </si>
  <si>
    <t>A</t>
  </si>
  <si>
    <t>Suť celkem</t>
  </si>
  <si>
    <t>Hmotnost celkem</t>
  </si>
  <si>
    <t>Cena celkem</t>
  </si>
  <si>
    <t>Popis</t>
  </si>
  <si>
    <t>Kód</t>
  </si>
  <si>
    <t>Objekt:</t>
  </si>
  <si>
    <t>Stavba:</t>
  </si>
  <si>
    <t>REKAPITULACE STAVEBNÍHO DÍLU</t>
  </si>
  <si>
    <t>Stavební úpravy ZUŠ, Komenského 312, 357 09 Habartov
, Komenského 312, 357 09 Habartov</t>
  </si>
  <si>
    <t>Elektroinstalace 05/2020</t>
  </si>
  <si>
    <t>M     - materiál navázaný</t>
  </si>
  <si>
    <t>1 kpl</t>
  </si>
  <si>
    <t>Ovladač  3558A-A651 B</t>
  </si>
  <si>
    <t>Rámeček  3901A-B10 B</t>
  </si>
  <si>
    <t>Tělo  3558-A01340 spínače č.1</t>
  </si>
  <si>
    <t>Tělo  3559-A06345 spínače č.6</t>
  </si>
  <si>
    <t>Dvojzásuvka  5513A-C02357 B</t>
  </si>
  <si>
    <t>Zásuvka  5519A-A02357 B</t>
  </si>
  <si>
    <t xml:space="preserve">Trubice 36W/840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</si>
</sst>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K_č_-;\-* #,##0\ _K_č_-;_-* &quot;-&quot;\ _K_č_-;_-@_-"/>
    <numFmt numFmtId="164" formatCode="####;\-####"/>
    <numFmt numFmtId="165" formatCode="#,##0.00;\-#,##0.00"/>
    <numFmt numFmtId="166" formatCode="#,##0.000;\-#,##0.000"/>
    <numFmt numFmtId="167" formatCode="_-* #,##0_-;\-* #,##0_-;_-* \-_-;_-@_-"/>
    <numFmt numFmtId="168" formatCode="_-* #,##0.00_-;\-* #,##0.00_-;_-* \-??_-;_-@_-"/>
    <numFmt numFmtId="169" formatCode="_-* #,##0.00\ [$€-1]_-;\-* #,##0.00\ [$€-1]_-;_-* \-??\ [$€-1]_-"/>
    <numFmt numFmtId="170" formatCode="_-\£* #,##0_-;&quot;-£&quot;* #,##0_-;_-\£* \-_-;_-@_-"/>
    <numFmt numFmtId="171" formatCode="_-\£* #,##0.00_-;&quot;-£&quot;* #,##0.00_-;_-\£* \-??_-;_-@_-"/>
    <numFmt numFmtId="172" formatCode="0.0%"/>
  </numFmts>
  <fonts count="5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sz val="8"/>
      <color indexed="39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sz val="8"/>
      <color indexed="12"/>
      <name val="Arial"/>
      <family val="2"/>
    </font>
    <font>
      <sz val="9"/>
      <name val="Arial CE"/>
      <family val="2"/>
    </font>
    <font>
      <b/>
      <sz val="12"/>
      <color indexed="16"/>
      <name val="Tahoma"/>
      <family val="2"/>
    </font>
    <font>
      <sz val="10"/>
      <name val="Tahoma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5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3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 style="double">
        <color rgb="FF000000"/>
      </top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double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</borders>
  <cellStyleXfs count="1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9" fillId="0" borderId="10" applyNumberFormat="0" applyFill="0" applyAlignment="0" applyProtection="0"/>
    <xf numFmtId="41" fontId="30" fillId="0" borderId="0" applyFont="0" applyFill="0" applyBorder="0" applyAlignment="0" applyProtection="0"/>
    <xf numFmtId="0" fontId="31" fillId="34" borderId="0" applyNumberFormat="0" applyBorder="0" applyAlignment="0" applyProtection="0"/>
    <xf numFmtId="0" fontId="32" fillId="47" borderId="11" applyNumberFormat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8" borderId="0" applyNumberFormat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49" borderId="15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8" fillId="0" borderId="16" applyNumberFormat="0" applyFill="0" applyAlignment="0" applyProtection="0"/>
    <xf numFmtId="0" fontId="39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8" borderId="17" applyNumberFormat="0" applyAlignment="0" applyProtection="0"/>
    <xf numFmtId="0" fontId="42" fillId="50" borderId="17" applyNumberFormat="0" applyAlignment="0" applyProtection="0"/>
    <xf numFmtId="0" fontId="43" fillId="50" borderId="18" applyNumberFormat="0" applyAlignment="0" applyProtection="0"/>
    <xf numFmtId="0" fontId="44" fillId="0" borderId="0" applyNumberFormat="0" applyFill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54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3" fontId="54" fillId="0" borderId="0">
      <alignment horizontal="right" vertical="top"/>
      <protection/>
    </xf>
    <xf numFmtId="167" fontId="30" fillId="0" borderId="0" applyFill="0" applyBorder="0" applyAlignment="0" applyProtection="0"/>
    <xf numFmtId="168" fontId="30" fillId="0" borderId="0" applyFill="0" applyBorder="0" applyAlignment="0" applyProtection="0"/>
    <xf numFmtId="169" fontId="30" fillId="0" borderId="0" applyFill="0" applyBorder="0" applyAlignment="0" applyProtection="0"/>
    <xf numFmtId="0" fontId="27" fillId="0" borderId="0">
      <alignment/>
      <protection/>
    </xf>
    <xf numFmtId="0" fontId="55" fillId="55" borderId="19" applyNumberFormat="0" applyProtection="0">
      <alignment/>
    </xf>
    <xf numFmtId="0" fontId="43" fillId="0" borderId="0" applyNumberFormat="0" applyFill="0" applyBorder="0" applyAlignment="0" applyProtection="0"/>
    <xf numFmtId="0" fontId="5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7" fillId="0" borderId="0">
      <alignment/>
      <protection/>
    </xf>
    <xf numFmtId="0" fontId="57" fillId="0" borderId="0">
      <alignment horizontal="left"/>
      <protection/>
    </xf>
    <xf numFmtId="0" fontId="58" fillId="0" borderId="0">
      <alignment horizontal="right"/>
      <protection/>
    </xf>
    <xf numFmtId="0" fontId="54" fillId="0" borderId="0">
      <alignment vertical="top" wrapText="1"/>
      <protection/>
    </xf>
    <xf numFmtId="0" fontId="1" fillId="56" borderId="0">
      <alignment/>
      <protection/>
    </xf>
    <xf numFmtId="170" fontId="30" fillId="0" borderId="0" applyFill="0" applyBorder="0" applyAlignment="0" applyProtection="0"/>
    <xf numFmtId="171" fontId="3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49" borderId="15" applyNumberFormat="0" applyFont="0" applyAlignment="0" applyProtection="0"/>
    <xf numFmtId="0" fontId="21" fillId="0" borderId="9" applyNumberFormat="0" applyFill="0" applyAlignment="0" applyProtection="0"/>
    <xf numFmtId="0" fontId="22" fillId="32" borderId="0" applyNumberFormat="0" applyBorder="0" applyAlignment="0" applyProtection="0"/>
    <xf numFmtId="0" fontId="22" fillId="28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0" fillId="31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30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12" fillId="3" borderId="0" applyNumberFormat="0" applyBorder="0" applyAlignment="0" applyProtection="0"/>
    <xf numFmtId="0" fontId="18" fillId="7" borderId="7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8" borderId="8" applyNumberFormat="0" applyFont="0" applyAlignment="0" applyProtection="0"/>
    <xf numFmtId="0" fontId="17" fillId="0" borderId="6" applyNumberFormat="0" applyFill="0" applyAlignment="0" applyProtection="0"/>
    <xf numFmtId="0" fontId="11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5" borderId="4" applyNumberFormat="0" applyAlignment="0" applyProtection="0"/>
    <xf numFmtId="0" fontId="16" fillId="6" borderId="4" applyNumberFormat="0" applyAlignment="0" applyProtection="0"/>
    <xf numFmtId="0" fontId="15" fillId="6" borderId="5" applyNumberFormat="0" applyAlignment="0" applyProtection="0"/>
    <xf numFmtId="0" fontId="2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7">
    <xf numFmtId="0" fontId="0" fillId="0" borderId="0" xfId="0"/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2" fontId="2" fillId="0" borderId="0" xfId="0" applyNumberFormat="1" applyFont="1" applyAlignment="1">
      <alignment horizontal="right" vertical="top"/>
    </xf>
    <xf numFmtId="1" fontId="2" fillId="0" borderId="20" xfId="0" applyNumberFormat="1" applyFont="1" applyBorder="1" applyAlignment="1">
      <alignment horizontal="right" vertical="top"/>
    </xf>
    <xf numFmtId="49" fontId="2" fillId="0" borderId="20" xfId="0" applyNumberFormat="1" applyFont="1" applyBorder="1" applyAlignment="1">
      <alignment horizontal="left" vertical="top" wrapText="1"/>
    </xf>
    <xf numFmtId="2" fontId="2" fillId="0" borderId="20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49" fontId="2" fillId="0" borderId="21" xfId="0" applyNumberFormat="1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right" vertical="top"/>
    </xf>
    <xf numFmtId="1" fontId="2" fillId="0" borderId="22" xfId="0" applyNumberFormat="1" applyFont="1" applyBorder="1" applyAlignment="1">
      <alignment horizontal="right" vertical="top"/>
    </xf>
    <xf numFmtId="49" fontId="2" fillId="0" borderId="22" xfId="0" applyNumberFormat="1" applyFont="1" applyBorder="1" applyAlignment="1">
      <alignment horizontal="left" vertical="top" wrapText="1"/>
    </xf>
    <xf numFmtId="2" fontId="2" fillId="0" borderId="22" xfId="0" applyNumberFormat="1" applyFont="1" applyBorder="1" applyAlignment="1">
      <alignment horizontal="right" vertical="top"/>
    </xf>
    <xf numFmtId="1" fontId="2" fillId="0" borderId="23" xfId="0" applyNumberFormat="1" applyFont="1" applyBorder="1" applyAlignment="1">
      <alignment horizontal="right" vertical="top"/>
    </xf>
    <xf numFmtId="49" fontId="2" fillId="0" borderId="23" xfId="0" applyNumberFormat="1" applyFont="1" applyBorder="1" applyAlignment="1">
      <alignment horizontal="left" vertical="top" wrapText="1"/>
    </xf>
    <xf numFmtId="2" fontId="2" fillId="0" borderId="23" xfId="0" applyNumberFormat="1" applyFont="1" applyBorder="1" applyAlignment="1">
      <alignment horizontal="right" vertical="top"/>
    </xf>
    <xf numFmtId="1" fontId="3" fillId="0" borderId="23" xfId="0" applyNumberFormat="1" applyFont="1" applyBorder="1" applyAlignment="1">
      <alignment horizontal="right" vertical="top"/>
    </xf>
    <xf numFmtId="49" fontId="3" fillId="0" borderId="23" xfId="0" applyNumberFormat="1" applyFont="1" applyBorder="1" applyAlignment="1">
      <alignment horizontal="left" vertical="top" wrapText="1"/>
    </xf>
    <xf numFmtId="2" fontId="3" fillId="0" borderId="23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/>
    </xf>
    <xf numFmtId="1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24" xfId="0" applyFont="1" applyBorder="1" applyAlignment="1">
      <alignment vertical="top"/>
    </xf>
    <xf numFmtId="0" fontId="2" fillId="0" borderId="0" xfId="0" applyFont="1" applyAlignment="1">
      <alignment vertical="top"/>
    </xf>
    <xf numFmtId="49" fontId="2" fillId="0" borderId="22" xfId="0" applyNumberFormat="1" applyFont="1" applyBorder="1" applyAlignment="1">
      <alignment horizontal="left" vertical="top" wrapText="1"/>
    </xf>
    <xf numFmtId="1" fontId="3" fillId="0" borderId="23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/>
    </xf>
    <xf numFmtId="0" fontId="1" fillId="0" borderId="0" xfId="63">
      <alignment/>
      <protection/>
    </xf>
    <xf numFmtId="0" fontId="30" fillId="50" borderId="25" xfId="95" applyNumberFormat="1" applyFont="1" applyFill="1" applyBorder="1">
      <alignment/>
      <protection/>
    </xf>
    <xf numFmtId="0" fontId="30" fillId="50" borderId="26" xfId="95" applyFill="1" applyBorder="1">
      <alignment/>
      <protection/>
    </xf>
    <xf numFmtId="0" fontId="30" fillId="50" borderId="25" xfId="95" applyNumberFormat="1" applyFont="1" applyFill="1" applyBorder="1" applyAlignment="1">
      <alignment horizontal="left" wrapText="1"/>
      <protection/>
    </xf>
    <xf numFmtId="0" fontId="30" fillId="0" borderId="26" xfId="95" applyFill="1" applyBorder="1">
      <alignment/>
      <protection/>
    </xf>
    <xf numFmtId="0" fontId="30" fillId="0" borderId="25" xfId="95" applyNumberFormat="1" applyFont="1" applyFill="1" applyBorder="1" applyAlignment="1">
      <alignment horizontal="left" wrapText="1"/>
      <protection/>
    </xf>
    <xf numFmtId="0" fontId="23" fillId="50" borderId="27" xfId="93" applyFont="1" applyFill="1" applyBorder="1" applyAlignment="1">
      <alignment horizontal="right" vertical="top"/>
      <protection/>
    </xf>
    <xf numFmtId="0" fontId="23" fillId="50" borderId="27" xfId="93" applyFont="1" applyFill="1" applyBorder="1" applyAlignment="1">
      <alignment horizontal="left" vertical="top"/>
      <protection/>
    </xf>
    <xf numFmtId="4" fontId="23" fillId="50" borderId="27" xfId="93" applyNumberFormat="1" applyFont="1" applyFill="1" applyBorder="1" applyAlignment="1">
      <alignment horizontal="right" vertical="top"/>
      <protection/>
    </xf>
    <xf numFmtId="4" fontId="1" fillId="0" borderId="0" xfId="63" applyNumberFormat="1">
      <alignment/>
      <protection/>
    </xf>
    <xf numFmtId="0" fontId="46" fillId="49" borderId="0" xfId="113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horizontal="right" vertical="top"/>
    </xf>
    <xf numFmtId="4" fontId="6" fillId="0" borderId="24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right" vertical="top"/>
    </xf>
    <xf numFmtId="49" fontId="24" fillId="0" borderId="0" xfId="63" applyNumberFormat="1" applyFont="1" applyBorder="1" applyAlignment="1">
      <alignment horizontal="left" vertical="top" wrapText="1"/>
      <protection/>
    </xf>
    <xf numFmtId="4" fontId="23" fillId="50" borderId="27" xfId="93" applyNumberFormat="1" applyFont="1" applyFill="1" applyBorder="1" applyAlignment="1">
      <alignment horizontal="right" vertical="top"/>
      <protection/>
    </xf>
    <xf numFmtId="4" fontId="1" fillId="0" borderId="0" xfId="63" applyNumberFormat="1">
      <alignment/>
      <protection/>
    </xf>
    <xf numFmtId="0" fontId="0" fillId="0" borderId="0" xfId="0"/>
    <xf numFmtId="1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/>
    </xf>
    <xf numFmtId="0" fontId="30" fillId="50" borderId="25" xfId="95" applyNumberFormat="1" applyFont="1" applyFill="1" applyBorder="1">
      <alignment/>
      <protection/>
    </xf>
    <xf numFmtId="0" fontId="30" fillId="50" borderId="26" xfId="95" applyFill="1" applyBorder="1">
      <alignment/>
      <protection/>
    </xf>
    <xf numFmtId="0" fontId="30" fillId="50" borderId="25" xfId="95" applyNumberFormat="1" applyFont="1" applyFill="1" applyBorder="1" applyAlignment="1">
      <alignment horizontal="left" wrapText="1"/>
      <protection/>
    </xf>
    <xf numFmtId="0" fontId="23" fillId="50" borderId="27" xfId="93" applyFont="1" applyFill="1" applyBorder="1" applyAlignment="1">
      <alignment horizontal="right" vertical="top"/>
      <protection/>
    </xf>
    <xf numFmtId="0" fontId="23" fillId="50" borderId="27" xfId="93" applyFont="1" applyFill="1" applyBorder="1" applyAlignment="1">
      <alignment horizontal="left" vertical="top"/>
      <protection/>
    </xf>
    <xf numFmtId="4" fontId="6" fillId="0" borderId="24" xfId="0" applyNumberFormat="1" applyFont="1" applyBorder="1" applyAlignment="1">
      <alignment horizontal="right" vertical="top"/>
    </xf>
    <xf numFmtId="4" fontId="1" fillId="0" borderId="0" xfId="114" applyNumberFormat="1">
      <alignment/>
      <protection/>
    </xf>
    <xf numFmtId="4" fontId="3" fillId="0" borderId="0" xfId="0" applyNumberFormat="1" applyFont="1" applyBorder="1" applyAlignment="1">
      <alignment horizontal="right" vertical="top"/>
    </xf>
    <xf numFmtId="0" fontId="1" fillId="0" borderId="0" xfId="114">
      <alignment/>
      <protection/>
    </xf>
    <xf numFmtId="4" fontId="23" fillId="50" borderId="27" xfId="93" applyNumberFormat="1" applyFont="1" applyFill="1" applyBorder="1" applyAlignment="1">
      <alignment horizontal="right" vertical="top"/>
      <protection/>
    </xf>
    <xf numFmtId="0" fontId="0" fillId="0" borderId="0" xfId="0"/>
    <xf numFmtId="4" fontId="2" fillId="0" borderId="0" xfId="0" applyNumberFormat="1" applyFont="1" applyAlignment="1">
      <alignment vertical="top"/>
    </xf>
    <xf numFmtId="4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left" vertical="top" wrapText="1"/>
    </xf>
    <xf numFmtId="2" fontId="23" fillId="0" borderId="0" xfId="114" applyNumberFormat="1" applyFont="1" applyBorder="1" applyAlignment="1">
      <alignment horizontal="right" vertical="top"/>
      <protection/>
    </xf>
    <xf numFmtId="49" fontId="24" fillId="0" borderId="0" xfId="93" applyNumberFormat="1" applyFont="1" applyBorder="1" applyAlignment="1">
      <alignment horizontal="left" vertical="top" wrapText="1"/>
      <protection/>
    </xf>
    <xf numFmtId="0" fontId="23" fillId="0" borderId="0" xfId="93" applyFont="1" applyAlignment="1">
      <alignment vertical="top" wrapText="1"/>
      <protection/>
    </xf>
    <xf numFmtId="4" fontId="24" fillId="0" borderId="0" xfId="93" applyNumberFormat="1" applyFont="1" applyBorder="1" applyAlignment="1">
      <alignment horizontal="right" vertical="top"/>
      <protection/>
    </xf>
    <xf numFmtId="0" fontId="0" fillId="0" borderId="0" xfId="0"/>
    <xf numFmtId="0" fontId="2" fillId="0" borderId="0" xfId="0" applyFont="1" applyAlignment="1">
      <alignment vertical="top"/>
    </xf>
    <xf numFmtId="0" fontId="30" fillId="50" borderId="25" xfId="95" applyNumberFormat="1" applyFont="1" applyFill="1" applyBorder="1">
      <alignment/>
      <protection/>
    </xf>
    <xf numFmtId="0" fontId="30" fillId="50" borderId="25" xfId="95" applyNumberFormat="1" applyFont="1" applyFill="1" applyBorder="1" applyAlignment="1">
      <alignment horizontal="left" wrapText="1"/>
      <protection/>
    </xf>
    <xf numFmtId="0" fontId="30" fillId="0" borderId="25" xfId="95" applyNumberFormat="1" applyFont="1" applyFill="1" applyBorder="1" applyAlignment="1">
      <alignment horizontal="left" wrapText="1"/>
      <protection/>
    </xf>
    <xf numFmtId="0" fontId="23" fillId="50" borderId="27" xfId="0" applyFont="1" applyFill="1" applyBorder="1" applyAlignment="1">
      <alignment horizontal="left" vertical="top"/>
    </xf>
    <xf numFmtId="0" fontId="23" fillId="50" borderId="27" xfId="0" applyFont="1" applyFill="1" applyBorder="1" applyAlignment="1">
      <alignment horizontal="right" vertical="top"/>
    </xf>
    <xf numFmtId="4" fontId="6" fillId="0" borderId="24" xfId="0" applyNumberFormat="1" applyFont="1" applyBorder="1" applyAlignment="1">
      <alignment horizontal="right" vertical="top"/>
    </xf>
    <xf numFmtId="4" fontId="23" fillId="50" borderId="27" xfId="0" applyNumberFormat="1" applyFont="1" applyFill="1" applyBorder="1" applyAlignment="1">
      <alignment horizontal="right" vertical="top"/>
    </xf>
    <xf numFmtId="0" fontId="30" fillId="0" borderId="0" xfId="95" applyFont="1" applyFill="1" applyBorder="1">
      <alignment/>
      <protection/>
    </xf>
    <xf numFmtId="0" fontId="30" fillId="50" borderId="0" xfId="95" applyFont="1" applyFill="1" applyBorder="1">
      <alignment/>
      <protection/>
    </xf>
    <xf numFmtId="4" fontId="0" fillId="0" borderId="0" xfId="0" applyNumberFormat="1"/>
    <xf numFmtId="0" fontId="0" fillId="0" borderId="0" xfId="0"/>
    <xf numFmtId="0" fontId="30" fillId="50" borderId="25" xfId="95" applyNumberFormat="1" applyFont="1" applyFill="1" applyBorder="1">
      <alignment/>
      <protection/>
    </xf>
    <xf numFmtId="0" fontId="30" fillId="50" borderId="25" xfId="95" applyNumberFormat="1" applyFont="1" applyFill="1" applyBorder="1" applyAlignment="1">
      <alignment horizontal="left" wrapText="1"/>
      <protection/>
    </xf>
    <xf numFmtId="0" fontId="23" fillId="50" borderId="27" xfId="0" applyFont="1" applyFill="1" applyBorder="1" applyAlignment="1">
      <alignment horizontal="left" vertical="top"/>
    </xf>
    <xf numFmtId="0" fontId="23" fillId="50" borderId="27" xfId="0" applyFont="1" applyFill="1" applyBorder="1" applyAlignment="1">
      <alignment horizontal="right" vertical="top"/>
    </xf>
    <xf numFmtId="4" fontId="23" fillId="50" borderId="27" xfId="0" applyNumberFormat="1" applyFont="1" applyFill="1" applyBorder="1" applyAlignment="1">
      <alignment horizontal="right" vertical="top"/>
    </xf>
    <xf numFmtId="0" fontId="30" fillId="0" borderId="0" xfId="95" applyFont="1" applyFill="1" applyBorder="1">
      <alignment/>
      <protection/>
    </xf>
    <xf numFmtId="0" fontId="30" fillId="50" borderId="0" xfId="95" applyFont="1" applyFill="1" applyBorder="1">
      <alignment/>
      <protection/>
    </xf>
    <xf numFmtId="1" fontId="23" fillId="0" borderId="28" xfId="0" applyNumberFormat="1" applyFont="1" applyBorder="1" applyAlignment="1">
      <alignment horizontal="right" vertical="top"/>
    </xf>
    <xf numFmtId="49" fontId="23" fillId="0" borderId="28" xfId="0" applyNumberFormat="1" applyFont="1" applyBorder="1" applyAlignment="1">
      <alignment horizontal="left" vertical="top" wrapText="1"/>
    </xf>
    <xf numFmtId="1" fontId="23" fillId="0" borderId="29" xfId="0" applyNumberFormat="1" applyFont="1" applyBorder="1" applyAlignment="1">
      <alignment horizontal="right" vertical="top"/>
    </xf>
    <xf numFmtId="49" fontId="23" fillId="0" borderId="29" xfId="0" applyNumberFormat="1" applyFont="1" applyBorder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23" fillId="0" borderId="30" xfId="0" applyFont="1" applyBorder="1" applyAlignment="1">
      <alignment vertical="top"/>
    </xf>
    <xf numFmtId="4" fontId="23" fillId="0" borderId="29" xfId="0" applyNumberFormat="1" applyFont="1" applyBorder="1" applyAlignment="1">
      <alignment horizontal="right" vertical="top"/>
    </xf>
    <xf numFmtId="4" fontId="23" fillId="0" borderId="0" xfId="0" applyNumberFormat="1" applyFont="1" applyAlignment="1">
      <alignment horizontal="right" vertical="top"/>
    </xf>
    <xf numFmtId="4" fontId="23" fillId="0" borderId="0" xfId="0" applyNumberFormat="1" applyFont="1" applyAlignment="1">
      <alignment vertical="top"/>
    </xf>
    <xf numFmtId="4" fontId="26" fillId="0" borderId="30" xfId="0" applyNumberFormat="1" applyFont="1" applyBorder="1" applyAlignment="1">
      <alignment horizontal="right" vertical="top"/>
    </xf>
    <xf numFmtId="4" fontId="23" fillId="0" borderId="28" xfId="0" applyNumberFormat="1" applyFont="1" applyBorder="1" applyAlignment="1">
      <alignment horizontal="right" vertical="top"/>
    </xf>
    <xf numFmtId="0" fontId="52" fillId="0" borderId="0" xfId="112" applyFont="1" applyAlignment="1" applyProtection="1">
      <alignment horizontal="left" vertical="center"/>
      <protection locked="0"/>
    </xf>
    <xf numFmtId="0" fontId="53" fillId="0" borderId="0" xfId="112" applyFont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vertical="top"/>
    </xf>
    <xf numFmtId="4" fontId="26" fillId="0" borderId="0" xfId="0" applyNumberFormat="1" applyFont="1" applyBorder="1" applyAlignment="1">
      <alignment horizontal="right" vertical="top"/>
    </xf>
    <xf numFmtId="1" fontId="23" fillId="0" borderId="0" xfId="0" applyNumberFormat="1" applyFont="1" applyBorder="1" applyAlignment="1">
      <alignment horizontal="right" vertical="top"/>
    </xf>
    <xf numFmtId="4" fontId="23" fillId="0" borderId="0" xfId="0" applyNumberFormat="1" applyFont="1" applyBorder="1" applyAlignment="1">
      <alignment horizontal="right" vertical="top"/>
    </xf>
    <xf numFmtId="4" fontId="0" fillId="0" borderId="0" xfId="0" applyNumberFormat="1"/>
    <xf numFmtId="2" fontId="23" fillId="0" borderId="0" xfId="0" applyNumberFormat="1" applyFont="1" applyBorder="1" applyAlignment="1">
      <alignment horizontal="right" vertical="top"/>
    </xf>
    <xf numFmtId="49" fontId="23" fillId="0" borderId="0" xfId="0" applyNumberFormat="1" applyFont="1" applyBorder="1" applyAlignment="1">
      <alignment horizontal="left" vertical="top" wrapText="1"/>
    </xf>
    <xf numFmtId="0" fontId="23" fillId="0" borderId="0" xfId="127" applyFont="1" applyAlignment="1">
      <alignment vertical="top"/>
      <protection/>
    </xf>
    <xf numFmtId="49" fontId="23" fillId="0" borderId="28" xfId="127" applyNumberFormat="1" applyFont="1" applyBorder="1" applyAlignment="1">
      <alignment horizontal="left" vertical="top" wrapText="1"/>
      <protection/>
    </xf>
    <xf numFmtId="172" fontId="24" fillId="0" borderId="0" xfId="127" applyNumberFormat="1" applyFont="1" applyBorder="1" applyAlignment="1">
      <alignment horizontal="right" vertical="top"/>
      <protection/>
    </xf>
    <xf numFmtId="4" fontId="23" fillId="0" borderId="30" xfId="0" applyNumberFormat="1" applyFont="1" applyBorder="1" applyAlignment="1">
      <alignment vertical="top"/>
    </xf>
    <xf numFmtId="4" fontId="23" fillId="0" borderId="0" xfId="0" applyNumberFormat="1" applyFont="1" applyBorder="1" applyAlignment="1">
      <alignment vertical="top"/>
    </xf>
    <xf numFmtId="0" fontId="0" fillId="0" borderId="0" xfId="0"/>
    <xf numFmtId="0" fontId="2" fillId="0" borderId="0" xfId="0" applyFont="1" applyAlignment="1">
      <alignment vertical="top"/>
    </xf>
    <xf numFmtId="0" fontId="30" fillId="50" borderId="25" xfId="95" applyNumberFormat="1" applyFont="1" applyFill="1" applyBorder="1">
      <alignment/>
      <protection/>
    </xf>
    <xf numFmtId="4" fontId="6" fillId="0" borderId="24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vertical="top"/>
    </xf>
    <xf numFmtId="4" fontId="23" fillId="50" borderId="27" xfId="0" applyNumberFormat="1" applyFont="1" applyFill="1" applyBorder="1" applyAlignment="1">
      <alignment horizontal="right" vertical="top"/>
    </xf>
    <xf numFmtId="0" fontId="30" fillId="0" borderId="0" xfId="95" applyFont="1" applyFill="1" applyBorder="1">
      <alignment/>
      <protection/>
    </xf>
    <xf numFmtId="0" fontId="30" fillId="50" borderId="0" xfId="95" applyFont="1" applyFill="1" applyBorder="1">
      <alignment/>
      <protection/>
    </xf>
    <xf numFmtId="0" fontId="23" fillId="50" borderId="31" xfId="0" applyFont="1" applyFill="1" applyBorder="1" applyAlignment="1">
      <alignment horizontal="right" vertical="top"/>
    </xf>
    <xf numFmtId="0" fontId="23" fillId="50" borderId="31" xfId="0" applyFont="1" applyFill="1" applyBorder="1" applyAlignment="1">
      <alignment horizontal="left" vertical="top"/>
    </xf>
    <xf numFmtId="4" fontId="23" fillId="50" borderId="31" xfId="0" applyNumberFormat="1" applyFont="1" applyFill="1" applyBorder="1" applyAlignment="1">
      <alignment horizontal="right" vertical="top"/>
    </xf>
    <xf numFmtId="0" fontId="1" fillId="0" borderId="0" xfId="112" applyAlignment="1" applyProtection="1">
      <alignment horizontal="left" vertical="top"/>
      <protection locked="0"/>
    </xf>
    <xf numFmtId="0" fontId="30" fillId="50" borderId="32" xfId="95" applyNumberFormat="1" applyFont="1" applyFill="1" applyBorder="1" applyAlignment="1">
      <alignment horizontal="left" wrapText="1"/>
      <protection/>
    </xf>
    <xf numFmtId="4" fontId="0" fillId="0" borderId="0" xfId="0" applyNumberFormat="1"/>
    <xf numFmtId="0" fontId="0" fillId="0" borderId="0" xfId="0"/>
    <xf numFmtId="0" fontId="30" fillId="50" borderId="25" xfId="95" applyNumberFormat="1" applyFont="1" applyFill="1" applyBorder="1">
      <alignment/>
      <protection/>
    </xf>
    <xf numFmtId="4" fontId="23" fillId="50" borderId="27" xfId="0" applyNumberFormat="1" applyFont="1" applyFill="1" applyBorder="1" applyAlignment="1">
      <alignment horizontal="right" vertical="top"/>
    </xf>
    <xf numFmtId="0" fontId="30" fillId="0" borderId="0" xfId="95" applyFont="1" applyFill="1" applyBorder="1">
      <alignment/>
      <protection/>
    </xf>
    <xf numFmtId="0" fontId="30" fillId="50" borderId="0" xfId="95" applyFont="1" applyFill="1" applyBorder="1">
      <alignment/>
      <protection/>
    </xf>
    <xf numFmtId="1" fontId="23" fillId="0" borderId="28" xfId="0" applyNumberFormat="1" applyFont="1" applyBorder="1" applyAlignment="1">
      <alignment horizontal="right" vertical="top"/>
    </xf>
    <xf numFmtId="49" fontId="23" fillId="0" borderId="28" xfId="0" applyNumberFormat="1" applyFont="1" applyBorder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23" fillId="0" borderId="30" xfId="0" applyFont="1" applyBorder="1" applyAlignment="1">
      <alignment vertical="top"/>
    </xf>
    <xf numFmtId="4" fontId="23" fillId="0" borderId="0" xfId="0" applyNumberFormat="1" applyFont="1" applyAlignment="1">
      <alignment horizontal="right" vertical="top"/>
    </xf>
    <xf numFmtId="4" fontId="23" fillId="0" borderId="0" xfId="0" applyNumberFormat="1" applyFont="1" applyAlignment="1">
      <alignment vertical="top"/>
    </xf>
    <xf numFmtId="4" fontId="26" fillId="0" borderId="30" xfId="0" applyNumberFormat="1" applyFont="1" applyBorder="1" applyAlignment="1">
      <alignment horizontal="right" vertical="top"/>
    </xf>
    <xf numFmtId="4" fontId="23" fillId="0" borderId="28" xfId="0" applyNumberFormat="1" applyFont="1" applyBorder="1" applyAlignment="1">
      <alignment horizontal="right" vertical="top"/>
    </xf>
    <xf numFmtId="0" fontId="23" fillId="50" borderId="31" xfId="0" applyFont="1" applyFill="1" applyBorder="1" applyAlignment="1">
      <alignment horizontal="right" vertical="top"/>
    </xf>
    <xf numFmtId="0" fontId="23" fillId="50" borderId="31" xfId="0" applyFont="1" applyFill="1" applyBorder="1" applyAlignment="1">
      <alignment horizontal="left" vertical="top"/>
    </xf>
    <xf numFmtId="2" fontId="23" fillId="0" borderId="28" xfId="0" applyNumberFormat="1" applyFont="1" applyBorder="1" applyAlignment="1">
      <alignment horizontal="right" vertical="top"/>
    </xf>
    <xf numFmtId="4" fontId="23" fillId="50" borderId="31" xfId="0" applyNumberFormat="1" applyFont="1" applyFill="1" applyBorder="1" applyAlignment="1">
      <alignment horizontal="right" vertical="top"/>
    </xf>
    <xf numFmtId="0" fontId="1" fillId="0" borderId="0" xfId="112" applyAlignment="1" applyProtection="1">
      <alignment horizontal="left" vertical="top"/>
      <protection locked="0"/>
    </xf>
    <xf numFmtId="0" fontId="30" fillId="50" borderId="32" xfId="95" applyNumberFormat="1" applyFont="1" applyFill="1" applyBorder="1" applyAlignment="1">
      <alignment horizontal="left" wrapText="1"/>
      <protection/>
    </xf>
    <xf numFmtId="4" fontId="0" fillId="0" borderId="0" xfId="0" applyNumberFormat="1"/>
    <xf numFmtId="4" fontId="23" fillId="0" borderId="30" xfId="0" applyNumberFormat="1" applyFont="1" applyBorder="1" applyAlignment="1">
      <alignment vertical="top"/>
    </xf>
    <xf numFmtId="0" fontId="0" fillId="0" borderId="0" xfId="0"/>
    <xf numFmtId="0" fontId="30" fillId="50" borderId="25" xfId="95" applyNumberFormat="1" applyFont="1" applyFill="1" applyBorder="1">
      <alignment/>
      <protection/>
    </xf>
    <xf numFmtId="0" fontId="23" fillId="50" borderId="27" xfId="0" applyFont="1" applyFill="1" applyBorder="1" applyAlignment="1">
      <alignment horizontal="left" vertical="top"/>
    </xf>
    <xf numFmtId="0" fontId="23" fillId="50" borderId="27" xfId="0" applyFont="1" applyFill="1" applyBorder="1" applyAlignment="1">
      <alignment horizontal="right" vertical="top"/>
    </xf>
    <xf numFmtId="4" fontId="23" fillId="50" borderId="27" xfId="0" applyNumberFormat="1" applyFont="1" applyFill="1" applyBorder="1" applyAlignment="1">
      <alignment horizontal="right" vertical="top"/>
    </xf>
    <xf numFmtId="0" fontId="30" fillId="0" borderId="0" xfId="95" applyFont="1" applyFill="1" applyBorder="1">
      <alignment/>
      <protection/>
    </xf>
    <xf numFmtId="0" fontId="30" fillId="50" borderId="0" xfId="95" applyFont="1" applyFill="1" applyBorder="1">
      <alignment/>
      <protection/>
    </xf>
    <xf numFmtId="0" fontId="25" fillId="0" borderId="0" xfId="0" applyFont="1" applyAlignment="1">
      <alignment horizontal="left" vertical="top"/>
    </xf>
    <xf numFmtId="0" fontId="23" fillId="0" borderId="30" xfId="0" applyFont="1" applyBorder="1" applyAlignment="1">
      <alignment vertical="top"/>
    </xf>
    <xf numFmtId="4" fontId="23" fillId="0" borderId="0" xfId="0" applyNumberFormat="1" applyFont="1" applyAlignment="1">
      <alignment horizontal="right" vertical="top"/>
    </xf>
    <xf numFmtId="4" fontId="23" fillId="0" borderId="0" xfId="0" applyNumberFormat="1" applyFont="1" applyAlignment="1">
      <alignment vertical="top"/>
    </xf>
    <xf numFmtId="4" fontId="26" fillId="0" borderId="30" xfId="0" applyNumberFormat="1" applyFont="1" applyBorder="1" applyAlignment="1">
      <alignment horizontal="right" vertical="top"/>
    </xf>
    <xf numFmtId="1" fontId="23" fillId="0" borderId="27" xfId="0" applyNumberFormat="1" applyFont="1" applyBorder="1" applyAlignment="1">
      <alignment horizontal="right" vertical="top"/>
    </xf>
    <xf numFmtId="49" fontId="23" fillId="0" borderId="27" xfId="0" applyNumberFormat="1" applyFont="1" applyBorder="1" applyAlignment="1">
      <alignment horizontal="left" vertical="top" wrapText="1"/>
    </xf>
    <xf numFmtId="2" fontId="23" fillId="0" borderId="27" xfId="0" applyNumberFormat="1" applyFont="1" applyBorder="1" applyAlignment="1">
      <alignment horizontal="right" vertical="top"/>
    </xf>
    <xf numFmtId="1" fontId="23" fillId="0" borderId="33" xfId="0" applyNumberFormat="1" applyFont="1" applyBorder="1" applyAlignment="1">
      <alignment horizontal="right" vertical="top"/>
    </xf>
    <xf numFmtId="49" fontId="23" fillId="0" borderId="33" xfId="0" applyNumberFormat="1" applyFont="1" applyBorder="1" applyAlignment="1">
      <alignment horizontal="left" vertical="top" wrapText="1"/>
    </xf>
    <xf numFmtId="2" fontId="23" fillId="0" borderId="33" xfId="0" applyNumberFormat="1" applyFont="1" applyBorder="1" applyAlignment="1">
      <alignment horizontal="right" vertical="top"/>
    </xf>
    <xf numFmtId="4" fontId="23" fillId="0" borderId="27" xfId="0" applyNumberFormat="1" applyFont="1" applyBorder="1" applyAlignment="1">
      <alignment horizontal="right" vertical="top"/>
    </xf>
    <xf numFmtId="4" fontId="23" fillId="0" borderId="33" xfId="0" applyNumberFormat="1" applyFont="1" applyBorder="1" applyAlignment="1">
      <alignment horizontal="right" vertical="top"/>
    </xf>
    <xf numFmtId="0" fontId="30" fillId="50" borderId="32" xfId="95" applyNumberFormat="1" applyFont="1" applyFill="1" applyBorder="1" applyAlignment="1">
      <alignment horizontal="left" wrapText="1"/>
      <protection/>
    </xf>
    <xf numFmtId="4" fontId="0" fillId="0" borderId="0" xfId="0" applyNumberFormat="1"/>
    <xf numFmtId="4" fontId="23" fillId="0" borderId="30" xfId="0" applyNumberFormat="1" applyFont="1" applyBorder="1" applyAlignment="1">
      <alignment vertical="top"/>
    </xf>
    <xf numFmtId="4" fontId="1" fillId="0" borderId="0" xfId="112" applyNumberFormat="1" applyAlignment="1" applyProtection="1">
      <alignment horizontal="left" vertical="top"/>
      <protection locked="0"/>
    </xf>
    <xf numFmtId="0" fontId="0" fillId="0" borderId="0" xfId="0"/>
    <xf numFmtId="0" fontId="30" fillId="50" borderId="25" xfId="95" applyNumberFormat="1" applyFont="1" applyFill="1" applyBorder="1">
      <alignment/>
      <protection/>
    </xf>
    <xf numFmtId="0" fontId="30" fillId="50" borderId="25" xfId="95" applyNumberFormat="1" applyFont="1" applyFill="1" applyBorder="1" applyAlignment="1">
      <alignment horizontal="left" wrapText="1"/>
      <protection/>
    </xf>
    <xf numFmtId="0" fontId="23" fillId="50" borderId="27" xfId="0" applyFont="1" applyFill="1" applyBorder="1" applyAlignment="1">
      <alignment horizontal="left" vertical="top"/>
    </xf>
    <xf numFmtId="0" fontId="23" fillId="50" borderId="27" xfId="0" applyFont="1" applyFill="1" applyBorder="1" applyAlignment="1">
      <alignment horizontal="right" vertical="top"/>
    </xf>
    <xf numFmtId="4" fontId="23" fillId="50" borderId="27" xfId="0" applyNumberFormat="1" applyFont="1" applyFill="1" applyBorder="1" applyAlignment="1">
      <alignment horizontal="right" vertical="top"/>
    </xf>
    <xf numFmtId="0" fontId="30" fillId="0" borderId="0" xfId="95" applyFont="1" applyFill="1" applyBorder="1">
      <alignment/>
      <protection/>
    </xf>
    <xf numFmtId="0" fontId="30" fillId="50" borderId="0" xfId="95" applyFont="1" applyFill="1" applyBorder="1">
      <alignment/>
      <protection/>
    </xf>
    <xf numFmtId="0" fontId="1" fillId="0" borderId="0" xfId="112" applyAlignment="1" applyProtection="1">
      <alignment horizontal="left" vertical="top"/>
      <protection locked="0"/>
    </xf>
    <xf numFmtId="0" fontId="1" fillId="0" borderId="0" xfId="140">
      <alignment/>
      <protection/>
    </xf>
    <xf numFmtId="4" fontId="1" fillId="0" borderId="0" xfId="140" applyNumberFormat="1">
      <alignment/>
      <protection/>
    </xf>
    <xf numFmtId="0" fontId="0" fillId="0" borderId="0" xfId="0"/>
    <xf numFmtId="0" fontId="2" fillId="0" borderId="0" xfId="0" applyFont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/>
    </xf>
    <xf numFmtId="0" fontId="2" fillId="0" borderId="24" xfId="0" applyFont="1" applyBorder="1" applyAlignment="1">
      <alignment vertical="top"/>
    </xf>
    <xf numFmtId="0" fontId="30" fillId="50" borderId="25" xfId="95" applyNumberFormat="1" applyFont="1" applyFill="1" applyBorder="1">
      <alignment/>
      <protection/>
    </xf>
    <xf numFmtId="0" fontId="23" fillId="50" borderId="27" xfId="93" applyFont="1" applyFill="1" applyBorder="1" applyAlignment="1">
      <alignment horizontal="right" vertical="top"/>
      <protection/>
    </xf>
    <xf numFmtId="0" fontId="23" fillId="50" borderId="27" xfId="93" applyFont="1" applyFill="1" applyBorder="1" applyAlignment="1">
      <alignment horizontal="left" vertical="top"/>
      <protection/>
    </xf>
    <xf numFmtId="4" fontId="6" fillId="0" borderId="24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vertical="top"/>
    </xf>
    <xf numFmtId="4" fontId="23" fillId="50" borderId="27" xfId="93" applyNumberFormat="1" applyFont="1" applyFill="1" applyBorder="1" applyAlignment="1">
      <alignment horizontal="right" vertical="top"/>
      <protection/>
    </xf>
    <xf numFmtId="0" fontId="2" fillId="0" borderId="0" xfId="0" applyFont="1" applyBorder="1" applyAlignment="1">
      <alignment vertical="top"/>
    </xf>
    <xf numFmtId="0" fontId="30" fillId="50" borderId="32" xfId="95" applyNumberFormat="1" applyFont="1" applyFill="1" applyBorder="1" applyAlignment="1">
      <alignment horizontal="left" wrapText="1"/>
      <protection/>
    </xf>
    <xf numFmtId="0" fontId="23" fillId="0" borderId="0" xfId="0" applyFont="1" applyBorder="1" applyAlignment="1">
      <alignment vertical="top"/>
    </xf>
    <xf numFmtId="4" fontId="26" fillId="0" borderId="0" xfId="0" applyNumberFormat="1" applyFont="1" applyBorder="1" applyAlignment="1">
      <alignment horizontal="right" vertical="top"/>
    </xf>
    <xf numFmtId="49" fontId="24" fillId="0" borderId="0" xfId="140" applyNumberFormat="1" applyFont="1" applyBorder="1" applyAlignment="1">
      <alignment horizontal="left" vertical="top" wrapText="1"/>
      <protection/>
    </xf>
    <xf numFmtId="0" fontId="30" fillId="0" borderId="0" xfId="95" applyNumberFormat="1" applyFont="1" applyFill="1" applyBorder="1" applyAlignment="1">
      <alignment horizontal="left" wrapText="1"/>
      <protection/>
    </xf>
    <xf numFmtId="0" fontId="45" fillId="49" borderId="0" xfId="113" applyFont="1" applyFill="1" applyAlignment="1" applyProtection="1">
      <alignment horizontal="left"/>
      <protection/>
    </xf>
    <xf numFmtId="0" fontId="47" fillId="49" borderId="0" xfId="113" applyFont="1" applyFill="1" applyAlignment="1" applyProtection="1">
      <alignment horizontal="left"/>
      <protection/>
    </xf>
    <xf numFmtId="0" fontId="1" fillId="0" borderId="0" xfId="113" applyAlignment="1" applyProtection="1">
      <alignment horizontal="left" vertical="top"/>
      <protection/>
    </xf>
    <xf numFmtId="0" fontId="48" fillId="49" borderId="0" xfId="113" applyFont="1" applyFill="1" applyAlignment="1" applyProtection="1">
      <alignment horizontal="left" vertical="center"/>
      <protection/>
    </xf>
    <xf numFmtId="0" fontId="46" fillId="49" borderId="0" xfId="113" applyFont="1" applyFill="1" applyAlignment="1" applyProtection="1">
      <alignment horizontal="left" vertical="center"/>
      <protection/>
    </xf>
    <xf numFmtId="0" fontId="47" fillId="49" borderId="0" xfId="113" applyFont="1" applyFill="1" applyAlignment="1" applyProtection="1">
      <alignment horizontal="left" vertical="center"/>
      <protection/>
    </xf>
    <xf numFmtId="0" fontId="46" fillId="49" borderId="0" xfId="113" applyFont="1" applyFill="1" applyAlignment="1" applyProtection="1">
      <alignment horizontal="center" vertical="center"/>
      <protection/>
    </xf>
    <xf numFmtId="0" fontId="1" fillId="49" borderId="0" xfId="113" applyFont="1" applyFill="1" applyAlignment="1" applyProtection="1">
      <alignment horizontal="left" vertical="center"/>
      <protection/>
    </xf>
    <xf numFmtId="0" fontId="46" fillId="57" borderId="34" xfId="113" applyFont="1" applyFill="1" applyBorder="1" applyAlignment="1" applyProtection="1">
      <alignment horizontal="center" vertical="center" wrapText="1"/>
      <protection/>
    </xf>
    <xf numFmtId="0" fontId="46" fillId="57" borderId="35" xfId="113" applyFont="1" applyFill="1" applyBorder="1" applyAlignment="1" applyProtection="1">
      <alignment horizontal="center" vertical="center" wrapText="1"/>
      <protection/>
    </xf>
    <xf numFmtId="0" fontId="46" fillId="57" borderId="36" xfId="113" applyFont="1" applyFill="1" applyBorder="1" applyAlignment="1" applyProtection="1">
      <alignment horizontal="center" vertical="center" wrapText="1"/>
      <protection/>
    </xf>
    <xf numFmtId="0" fontId="46" fillId="57" borderId="37" xfId="113" applyFont="1" applyFill="1" applyBorder="1" applyAlignment="1" applyProtection="1">
      <alignment horizontal="center" vertical="center" wrapText="1"/>
      <protection/>
    </xf>
    <xf numFmtId="164" fontId="46" fillId="57" borderId="38" xfId="113" applyNumberFormat="1" applyFont="1" applyFill="1" applyBorder="1" applyAlignment="1" applyProtection="1">
      <alignment horizontal="center" vertical="center"/>
      <protection/>
    </xf>
    <xf numFmtId="164" fontId="46" fillId="57" borderId="39" xfId="113" applyNumberFormat="1" applyFont="1" applyFill="1" applyBorder="1" applyAlignment="1" applyProtection="1">
      <alignment horizontal="center" vertical="center"/>
      <protection/>
    </xf>
    <xf numFmtId="164" fontId="46" fillId="57" borderId="40" xfId="113" applyNumberFormat="1" applyFont="1" applyFill="1" applyBorder="1" applyAlignment="1" applyProtection="1">
      <alignment horizontal="center" vertical="center"/>
      <protection/>
    </xf>
    <xf numFmtId="164" fontId="46" fillId="57" borderId="41" xfId="113" applyNumberFormat="1" applyFont="1" applyFill="1" applyBorder="1" applyAlignment="1" applyProtection="1">
      <alignment horizontal="center" vertical="center"/>
      <protection/>
    </xf>
    <xf numFmtId="0" fontId="30" fillId="49" borderId="25" xfId="95" applyNumberFormat="1" applyFont="1" applyFill="1" applyBorder="1" applyAlignment="1">
      <alignment horizontal="center"/>
      <protection/>
    </xf>
    <xf numFmtId="0" fontId="30" fillId="49" borderId="32" xfId="95" applyNumberFormat="1" applyFont="1" applyFill="1" applyBorder="1" applyAlignment="1">
      <alignment horizontal="left" wrapText="1"/>
      <protection/>
    </xf>
    <xf numFmtId="4" fontId="30" fillId="49" borderId="32" xfId="95" applyNumberFormat="1" applyFill="1" applyBorder="1" applyAlignment="1">
      <alignment horizontal="center" shrinkToFit="1"/>
      <protection/>
    </xf>
    <xf numFmtId="164" fontId="46" fillId="0" borderId="0" xfId="113" applyNumberFormat="1" applyFont="1" applyFill="1" applyBorder="1" applyAlignment="1" applyProtection="1">
      <alignment horizontal="center" vertical="center"/>
      <protection/>
    </xf>
    <xf numFmtId="0" fontId="1" fillId="0" borderId="0" xfId="113" applyFill="1" applyAlignment="1" applyProtection="1">
      <alignment horizontal="left" vertical="top"/>
      <protection/>
    </xf>
    <xf numFmtId="0" fontId="30" fillId="50" borderId="0" xfId="95" applyNumberFormat="1" applyFont="1" applyFill="1" applyBorder="1">
      <alignment/>
      <protection/>
    </xf>
    <xf numFmtId="4" fontId="30" fillId="50" borderId="32" xfId="95" applyNumberFormat="1" applyFill="1" applyBorder="1" applyAlignment="1">
      <alignment horizontal="center" shrinkToFit="1"/>
      <protection/>
    </xf>
    <xf numFmtId="166" fontId="52" fillId="0" borderId="0" xfId="113" applyNumberFormat="1" applyFont="1" applyAlignment="1" applyProtection="1">
      <alignment horizontal="right" vertical="center"/>
      <protection/>
    </xf>
    <xf numFmtId="0" fontId="51" fillId="0" borderId="0" xfId="113" applyFont="1" applyAlignment="1" applyProtection="1">
      <alignment horizontal="left" vertical="center"/>
      <protection/>
    </xf>
    <xf numFmtId="0" fontId="30" fillId="0" borderId="25" xfId="95" applyNumberFormat="1" applyFont="1" applyFill="1" applyBorder="1">
      <alignment/>
      <protection/>
    </xf>
    <xf numFmtId="0" fontId="30" fillId="0" borderId="32" xfId="95" applyNumberFormat="1" applyFont="1" applyFill="1" applyBorder="1" applyAlignment="1">
      <alignment horizontal="left" wrapText="1"/>
      <protection/>
    </xf>
    <xf numFmtId="4" fontId="30" fillId="0" borderId="32" xfId="95" applyNumberFormat="1" applyFill="1" applyBorder="1" applyAlignment="1">
      <alignment horizontal="center" shrinkToFit="1"/>
      <protection/>
    </xf>
    <xf numFmtId="0" fontId="30" fillId="50" borderId="25" xfId="95" applyNumberFormat="1" applyFont="1" applyFill="1" applyBorder="1" applyAlignment="1">
      <alignment horizontal="center"/>
      <protection/>
    </xf>
    <xf numFmtId="0" fontId="30" fillId="0" borderId="0" xfId="95" applyNumberFormat="1" applyFont="1" applyFill="1" applyBorder="1">
      <alignment/>
      <protection/>
    </xf>
    <xf numFmtId="4" fontId="30" fillId="0" borderId="0" xfId="95" applyNumberFormat="1" applyFill="1" applyBorder="1" applyAlignment="1">
      <alignment horizontal="center" shrinkToFit="1"/>
      <protection/>
    </xf>
    <xf numFmtId="0" fontId="49" fillId="0" borderId="0" xfId="113" applyFont="1" applyAlignment="1" applyProtection="1">
      <alignment horizontal="center" vertical="center"/>
      <protection/>
    </xf>
    <xf numFmtId="0" fontId="49" fillId="0" borderId="0" xfId="113" applyFont="1" applyAlignment="1" applyProtection="1">
      <alignment horizontal="left" vertical="center"/>
      <protection/>
    </xf>
    <xf numFmtId="165" fontId="49" fillId="0" borderId="0" xfId="113" applyNumberFormat="1" applyFont="1" applyAlignment="1" applyProtection="1">
      <alignment horizontal="right" vertical="center"/>
      <protection/>
    </xf>
    <xf numFmtId="0" fontId="52" fillId="0" borderId="0" xfId="113" applyFont="1" applyAlignment="1" applyProtection="1">
      <alignment horizontal="center" vertical="center"/>
      <protection/>
    </xf>
    <xf numFmtId="165" fontId="1" fillId="50" borderId="0" xfId="113" applyNumberFormat="1" applyFont="1" applyFill="1" applyAlignment="1" applyProtection="1">
      <alignment horizontal="right" vertical="center"/>
      <protection/>
    </xf>
    <xf numFmtId="49" fontId="50" fillId="0" borderId="33" xfId="94" applyNumberFormat="1" applyFont="1" applyBorder="1" applyAlignment="1">
      <alignment horizontal="left" vertical="top" wrapText="1"/>
      <protection/>
    </xf>
    <xf numFmtId="4" fontId="6" fillId="0" borderId="0" xfId="0" applyNumberFormat="1" applyFont="1" applyBorder="1" applyAlignment="1">
      <alignment horizontal="right" vertical="top"/>
    </xf>
    <xf numFmtId="4" fontId="23" fillId="0" borderId="0" xfId="0" applyNumberFormat="1" applyFont="1" applyBorder="1" applyAlignment="1">
      <alignment vertical="top"/>
    </xf>
  </cellXfs>
  <cellStyles count="1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3 9" xfId="61"/>
    <cellStyle name="normální 3 4" xfId="62"/>
    <cellStyle name="normální 3" xfId="63"/>
    <cellStyle name="20 % – Zvýraznění1 2" xfId="64"/>
    <cellStyle name="20 % – Zvýraznění2 2" xfId="65"/>
    <cellStyle name="20 % – Zvýraznění3 2" xfId="66"/>
    <cellStyle name="20 % – Zvýraznění4 2" xfId="67"/>
    <cellStyle name="20 % – Zvýraznění5 2" xfId="68"/>
    <cellStyle name="20 % – Zvýraznění6 2" xfId="69"/>
    <cellStyle name="40 % – Zvýraznění1 2" xfId="70"/>
    <cellStyle name="40 % – Zvýraznění2 2" xfId="71"/>
    <cellStyle name="40 % – Zvýraznění3 2" xfId="72"/>
    <cellStyle name="40 % – Zvýraznění4 2" xfId="73"/>
    <cellStyle name="40 % – Zvýraznění5 2" xfId="74"/>
    <cellStyle name="40 % – Zvýraznění6 2" xfId="75"/>
    <cellStyle name="60 % – Zvýraznění1 2" xfId="76"/>
    <cellStyle name="60 % – Zvýraznění2 2" xfId="77"/>
    <cellStyle name="60 % – Zvýraznění3 2" xfId="78"/>
    <cellStyle name="60 % – Zvýraznění4 2" xfId="79"/>
    <cellStyle name="60 % – Zvýraznění5 2" xfId="80"/>
    <cellStyle name="60 % – Zvýraznění6 2" xfId="81"/>
    <cellStyle name="Celkem 2" xfId="82"/>
    <cellStyle name="čárky [0]_1. Krycí list rozpočtu" xfId="83"/>
    <cellStyle name="Chybně 2" xfId="84"/>
    <cellStyle name="Kontrolní buňka 2" xfId="85"/>
    <cellStyle name="Nadpis 1 2" xfId="86"/>
    <cellStyle name="Nadpis 2 2" xfId="87"/>
    <cellStyle name="Nadpis 3 2" xfId="88"/>
    <cellStyle name="Nadpis 4 2" xfId="89"/>
    <cellStyle name="Název 2" xfId="90"/>
    <cellStyle name="Neutrální 2" xfId="91"/>
    <cellStyle name="normální 2" xfId="92"/>
    <cellStyle name="normální_2 Položky" xfId="93"/>
    <cellStyle name="normální_Rekapitulace1" xfId="94"/>
    <cellStyle name="normální_Rozpocet" xfId="95"/>
    <cellStyle name="Poznámka 2" xfId="96"/>
    <cellStyle name="procent 2" xfId="97"/>
    <cellStyle name="procent 2 2" xfId="98"/>
    <cellStyle name="Propojená buňka 2" xfId="99"/>
    <cellStyle name="Správně 2" xfId="100"/>
    <cellStyle name="Text upozornění 2" xfId="101"/>
    <cellStyle name="Vstup 2" xfId="102"/>
    <cellStyle name="Výpočet 2" xfId="103"/>
    <cellStyle name="Výstup 2" xfId="104"/>
    <cellStyle name="Vysvětlující text 2" xfId="105"/>
    <cellStyle name="Zvýraznění 1 2" xfId="106"/>
    <cellStyle name="Zvýraznění 2 2" xfId="107"/>
    <cellStyle name="Zvýraznění 3 2" xfId="108"/>
    <cellStyle name="Zvýraznění 4 2" xfId="109"/>
    <cellStyle name="Zvýraznění 5 2" xfId="110"/>
    <cellStyle name="Zvýraznění 6 2" xfId="111"/>
    <cellStyle name="normální_3_rozpočet1 2" xfId="112"/>
    <cellStyle name="normální_2_rekapitulacet1 2" xfId="113"/>
    <cellStyle name="normální 4" xfId="114"/>
    <cellStyle name="cena" xfId="115"/>
    <cellStyle name="Dezimal [0]_Compiling Utility Macros" xfId="116"/>
    <cellStyle name="Dezimal_Compiling Utility Macros" xfId="117"/>
    <cellStyle name="Euro" xfId="118"/>
    <cellStyle name="Excel Built-in Normal" xfId="119"/>
    <cellStyle name="Excel_BuiltIn_Heading 1" xfId="120"/>
    <cellStyle name="Heading 4" xfId="121"/>
    <cellStyle name="Normal_2010 PRICE LIST 07-04-10" xfId="122"/>
    <cellStyle name="Normální 3 2" xfId="123"/>
    <cellStyle name="Normální 4 2" xfId="124"/>
    <cellStyle name="Normální 5" xfId="125"/>
    <cellStyle name="Normální 6" xfId="126"/>
    <cellStyle name="normální_Položky" xfId="127"/>
    <cellStyle name="oddíl" xfId="128"/>
    <cellStyle name="počty kusů" xfId="129"/>
    <cellStyle name="popis" xfId="130"/>
    <cellStyle name="Standard_Anpassen der Amortisation" xfId="131"/>
    <cellStyle name="Währung [0]_Compiling Utility Macros" xfId="132"/>
    <cellStyle name="Währung_Compiling Utility Macros" xfId="133"/>
    <cellStyle name="normální 2 3" xfId="134"/>
    <cellStyle name="normální 7" xfId="135"/>
    <cellStyle name="Poznámka 2 2" xfId="136"/>
    <cellStyle name="Poznámka 3" xfId="137"/>
    <cellStyle name="normální 8" xfId="138"/>
    <cellStyle name="normální 9" xfId="139"/>
    <cellStyle name="normální 10" xfId="140"/>
    <cellStyle name="normální 12" xfId="141"/>
    <cellStyle name="normální 2 2" xfId="142"/>
    <cellStyle name="Poznámka 3 2" xfId="143"/>
    <cellStyle name="Celkem 3" xfId="144"/>
    <cellStyle name="60 % – Zvýraznění6 3" xfId="145"/>
    <cellStyle name="60 % – Zvýraznění5 3" xfId="146"/>
    <cellStyle name="60 % – Zvýraznění4 3" xfId="147"/>
    <cellStyle name="60 % – Zvýraznění3 3" xfId="148"/>
    <cellStyle name="60 % – Zvýraznění2 3" xfId="149"/>
    <cellStyle name="60 % – Zvýraznění1 3" xfId="150"/>
    <cellStyle name="40 % – Zvýraznění6 3" xfId="151"/>
    <cellStyle name="40 % – Zvýraznění5 3" xfId="152"/>
    <cellStyle name="40 % – Zvýraznění4 3" xfId="153"/>
    <cellStyle name="40 % – Zvýraznění3 3" xfId="154"/>
    <cellStyle name="40 % – Zvýraznění2 3" xfId="155"/>
    <cellStyle name="40 % – Zvýraznění1 3" xfId="156"/>
    <cellStyle name="20 % – Zvýraznění6 3" xfId="157"/>
    <cellStyle name="20 % – Zvýraznění5 3" xfId="158"/>
    <cellStyle name="20 % – Zvýraznění4 3" xfId="159"/>
    <cellStyle name="20 % – Zvýraznění3 3" xfId="160"/>
    <cellStyle name="20 % – Zvýraznění2 3" xfId="161"/>
    <cellStyle name="20 % – Zvýraznění1 3" xfId="162"/>
    <cellStyle name="Chybně 3" xfId="163"/>
    <cellStyle name="Kontrolní buňka 3" xfId="164"/>
    <cellStyle name="Nadpis 1 3" xfId="165"/>
    <cellStyle name="Nadpis 2 3" xfId="166"/>
    <cellStyle name="Nadpis 3 3" xfId="167"/>
    <cellStyle name="Nadpis 4 3" xfId="168"/>
    <cellStyle name="Název 3" xfId="169"/>
    <cellStyle name="Neutrální 3" xfId="170"/>
    <cellStyle name="normální 10 2" xfId="171"/>
    <cellStyle name="normální 11" xfId="172"/>
    <cellStyle name="normální 7 2" xfId="173"/>
    <cellStyle name="normální 8 2" xfId="174"/>
    <cellStyle name="normální 9 2" xfId="175"/>
    <cellStyle name="Poznámka 4" xfId="176"/>
    <cellStyle name="Propojená buňka 3" xfId="177"/>
    <cellStyle name="Správně 3" xfId="178"/>
    <cellStyle name="Text upozornění 3" xfId="179"/>
    <cellStyle name="Vstup 3" xfId="180"/>
    <cellStyle name="Výpočet 3" xfId="181"/>
    <cellStyle name="Výstup 3" xfId="182"/>
    <cellStyle name="Vysvětlující text 3" xfId="183"/>
    <cellStyle name="Zvýraznění 1 3" xfId="184"/>
    <cellStyle name="Zvýraznění 2 3" xfId="185"/>
    <cellStyle name="Zvýraznění 3 3" xfId="186"/>
    <cellStyle name="Zvýraznění 4 3" xfId="187"/>
    <cellStyle name="Zvýraznění 5 3" xfId="188"/>
    <cellStyle name="Zvýraznění 6 3" xfId="189"/>
    <cellStyle name="normální 3 8" xfId="190"/>
    <cellStyle name="normální 3 10" xfId="191"/>
    <cellStyle name="normální 3 5" xfId="192"/>
    <cellStyle name="normální 3 7" xfId="193"/>
    <cellStyle name="normální 3 3" xfId="194"/>
    <cellStyle name="normální 3 6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showZeros="0" workbookViewId="0" topLeftCell="A1">
      <pane ySplit="5" topLeftCell="A9" activePane="bottomLeft" state="frozen"/>
      <selection pane="topLeft" activeCell="E41" sqref="E41"/>
      <selection pane="bottomLeft" activeCell="C34" sqref="C34"/>
    </sheetView>
  </sheetViews>
  <sheetFormatPr defaultColWidth="9.140625" defaultRowHeight="12.75" customHeight="1"/>
  <cols>
    <col min="1" max="1" width="11.7109375" style="220" customWidth="1"/>
    <col min="2" max="2" width="84.57421875" style="220" customWidth="1"/>
    <col min="3" max="3" width="13.57421875" style="220" customWidth="1"/>
    <col min="4" max="4" width="13.7109375" style="220" hidden="1" customWidth="1"/>
    <col min="5" max="5" width="13.8515625" style="220" hidden="1" customWidth="1"/>
    <col min="6" max="6" width="11.421875" style="220" bestFit="1" customWidth="1"/>
    <col min="7" max="16384" width="9.140625" style="220" customWidth="1"/>
  </cols>
  <sheetData>
    <row r="1" spans="1:5" ht="18" customHeight="1">
      <c r="A1" s="218" t="s">
        <v>262</v>
      </c>
      <c r="B1" s="219"/>
      <c r="C1" s="219"/>
      <c r="D1" s="219"/>
      <c r="E1" s="219"/>
    </row>
    <row r="2" spans="1:5" ht="12" customHeight="1">
      <c r="A2" s="221" t="s">
        <v>261</v>
      </c>
      <c r="B2" s="44" t="s">
        <v>263</v>
      </c>
      <c r="C2" s="223"/>
      <c r="D2" s="223"/>
      <c r="E2" s="223"/>
    </row>
    <row r="3" spans="1:5" ht="12" customHeight="1">
      <c r="A3" s="221" t="s">
        <v>260</v>
      </c>
      <c r="B3" s="222" t="s">
        <v>264</v>
      </c>
      <c r="C3" s="224"/>
      <c r="D3" s="222"/>
      <c r="E3" s="225"/>
    </row>
    <row r="4" spans="1:5" ht="12" customHeight="1">
      <c r="A4" s="226" t="s">
        <v>259</v>
      </c>
      <c r="B4" s="227" t="s">
        <v>258</v>
      </c>
      <c r="C4" s="228" t="s">
        <v>257</v>
      </c>
      <c r="D4" s="229" t="s">
        <v>256</v>
      </c>
      <c r="E4" s="228" t="s">
        <v>255</v>
      </c>
    </row>
    <row r="5" spans="1:5" ht="12" customHeight="1">
      <c r="A5" s="230">
        <v>1</v>
      </c>
      <c r="B5" s="231">
        <v>2</v>
      </c>
      <c r="C5" s="232">
        <v>3</v>
      </c>
      <c r="D5" s="233">
        <v>4</v>
      </c>
      <c r="E5" s="232">
        <v>5</v>
      </c>
    </row>
    <row r="6" spans="1:5" s="238" customFormat="1" ht="12" customHeight="1">
      <c r="A6" s="234" t="s">
        <v>254</v>
      </c>
      <c r="B6" s="235" t="s">
        <v>253</v>
      </c>
      <c r="C6" s="236"/>
      <c r="D6" s="237"/>
      <c r="E6" s="237"/>
    </row>
    <row r="7" spans="1:5" s="238" customFormat="1" ht="12" customHeight="1">
      <c r="A7" s="239"/>
      <c r="B7" s="213" t="s">
        <v>252</v>
      </c>
      <c r="C7" s="240"/>
      <c r="D7" s="237"/>
      <c r="E7" s="237"/>
    </row>
    <row r="8" spans="1:5" s="238" customFormat="1" ht="12" customHeight="1">
      <c r="A8" s="237"/>
      <c r="B8" s="237"/>
      <c r="C8" s="237"/>
      <c r="D8" s="237"/>
      <c r="E8" s="237"/>
    </row>
    <row r="9" spans="1:5" s="242" customFormat="1" ht="12.75" customHeight="1">
      <c r="A9" s="234" t="s">
        <v>251</v>
      </c>
      <c r="B9" s="235" t="s">
        <v>250</v>
      </c>
      <c r="C9" s="236"/>
      <c r="D9" s="241"/>
      <c r="E9" s="241"/>
    </row>
    <row r="10" spans="1:5" s="242" customFormat="1" ht="12.75" customHeight="1">
      <c r="A10" s="239"/>
      <c r="B10" s="213" t="s">
        <v>249</v>
      </c>
      <c r="C10" s="240"/>
      <c r="D10" s="241"/>
      <c r="E10" s="241"/>
    </row>
    <row r="11" spans="1:5" s="242" customFormat="1" ht="12.75" customHeight="1">
      <c r="A11" s="239"/>
      <c r="B11" s="213" t="s">
        <v>248</v>
      </c>
      <c r="C11" s="240"/>
      <c r="D11" s="241"/>
      <c r="E11" s="241"/>
    </row>
    <row r="12" spans="1:5" s="242" customFormat="1" ht="12.75" customHeight="1">
      <c r="A12" s="243"/>
      <c r="B12" s="244"/>
      <c r="C12" s="245"/>
      <c r="D12" s="241"/>
      <c r="E12" s="241"/>
    </row>
    <row r="13" spans="1:5" s="242" customFormat="1" ht="12.75" customHeight="1">
      <c r="A13" s="234" t="s">
        <v>190</v>
      </c>
      <c r="B13" s="235" t="s">
        <v>247</v>
      </c>
      <c r="C13" s="236"/>
      <c r="D13" s="241"/>
      <c r="E13" s="241"/>
    </row>
    <row r="14" spans="1:5" s="242" customFormat="1" ht="12.75" customHeight="1">
      <c r="A14" s="234"/>
      <c r="B14" s="235" t="s">
        <v>246</v>
      </c>
      <c r="C14" s="236">
        <f>SUM(C15:C22)</f>
        <v>0</v>
      </c>
      <c r="D14" s="241"/>
      <c r="E14" s="241"/>
    </row>
    <row r="15" spans="1:5" s="242" customFormat="1" ht="12.75" customHeight="1">
      <c r="A15" s="246"/>
      <c r="B15" s="213" t="s">
        <v>245</v>
      </c>
      <c r="C15" s="240">
        <f>'2 Položky'!G126+'2 Položky'!G135</f>
        <v>0</v>
      </c>
      <c r="D15" s="241"/>
      <c r="E15" s="241"/>
    </row>
    <row r="16" spans="1:5" s="242" customFormat="1" ht="12.75" customHeight="1">
      <c r="A16" s="246"/>
      <c r="B16" s="213" t="s">
        <v>244</v>
      </c>
      <c r="C16" s="240"/>
      <c r="D16" s="241"/>
      <c r="E16" s="241"/>
    </row>
    <row r="17" spans="1:5" s="242" customFormat="1" ht="12.75" customHeight="1">
      <c r="A17" s="205"/>
      <c r="B17" s="213" t="s">
        <v>243</v>
      </c>
      <c r="C17" s="240"/>
      <c r="D17" s="241"/>
      <c r="E17" s="241"/>
    </row>
    <row r="18" spans="1:3" ht="12.75" customHeight="1">
      <c r="A18" s="205"/>
      <c r="B18" s="213" t="s">
        <v>242</v>
      </c>
      <c r="C18" s="240"/>
    </row>
    <row r="19" spans="1:3" ht="12.75" customHeight="1">
      <c r="A19" s="205"/>
      <c r="B19" s="213" t="s">
        <v>241</v>
      </c>
      <c r="C19" s="240">
        <f>'2 Položky'!G109+'2 Položky'!G118</f>
        <v>0</v>
      </c>
    </row>
    <row r="20" spans="1:3" ht="12.75" customHeight="1">
      <c r="A20" s="239"/>
      <c r="B20" s="213" t="s">
        <v>240</v>
      </c>
      <c r="C20" s="240">
        <f>'2 Položky'!G187</f>
        <v>0</v>
      </c>
    </row>
    <row r="21" spans="1:3" ht="12.75" customHeight="1">
      <c r="A21" s="239"/>
      <c r="B21" s="213" t="s">
        <v>265</v>
      </c>
      <c r="C21" s="240">
        <f>'2 Položky'!H109</f>
        <v>0</v>
      </c>
    </row>
    <row r="22" spans="1:3" ht="12.75" customHeight="1">
      <c r="A22" s="239"/>
      <c r="B22" s="213" t="s">
        <v>169</v>
      </c>
      <c r="C22" s="240">
        <f>'2 Položky'!G149</f>
        <v>0</v>
      </c>
    </row>
    <row r="23" spans="1:3" s="238" customFormat="1" ht="12.75" customHeight="1">
      <c r="A23" s="247"/>
      <c r="B23" s="217"/>
      <c r="C23" s="248"/>
    </row>
    <row r="24" spans="1:3" s="238" customFormat="1" ht="12.75" customHeight="1">
      <c r="A24" s="234" t="s">
        <v>239</v>
      </c>
      <c r="B24" s="235" t="s">
        <v>238</v>
      </c>
      <c r="C24" s="236"/>
    </row>
    <row r="25" spans="1:3" s="238" customFormat="1" ht="12.75" customHeight="1">
      <c r="A25" s="246"/>
      <c r="B25" s="213" t="s">
        <v>238</v>
      </c>
      <c r="C25" s="240"/>
    </row>
    <row r="27" spans="1:5" s="242" customFormat="1" ht="12.75" customHeight="1">
      <c r="A27" s="234" t="s">
        <v>203</v>
      </c>
      <c r="B27" s="235" t="s">
        <v>237</v>
      </c>
      <c r="C27" s="236"/>
      <c r="D27" s="241"/>
      <c r="E27" s="241"/>
    </row>
    <row r="28" spans="1:5" s="242" customFormat="1" ht="12.75" customHeight="1">
      <c r="A28" s="234"/>
      <c r="B28" s="235" t="s">
        <v>236</v>
      </c>
      <c r="C28" s="236">
        <f>SUM(C29:C33)</f>
        <v>0</v>
      </c>
      <c r="D28" s="241"/>
      <c r="E28" s="241"/>
    </row>
    <row r="29" spans="1:5" s="242" customFormat="1" ht="12.75" customHeight="1">
      <c r="A29" s="246"/>
      <c r="B29" s="213" t="s">
        <v>235</v>
      </c>
      <c r="C29" s="240"/>
      <c r="D29" s="241"/>
      <c r="E29" s="241"/>
    </row>
    <row r="30" spans="1:5" s="242" customFormat="1" ht="12.75" customHeight="1">
      <c r="A30" s="246"/>
      <c r="B30" s="213" t="s">
        <v>234</v>
      </c>
      <c r="C30" s="240"/>
      <c r="D30" s="241"/>
      <c r="E30" s="241"/>
    </row>
    <row r="31" spans="1:5" s="242" customFormat="1" ht="12.75" customHeight="1">
      <c r="A31" s="205"/>
      <c r="B31" s="213" t="s">
        <v>204</v>
      </c>
      <c r="C31" s="240">
        <f>'2 Položky'!G155</f>
        <v>0</v>
      </c>
      <c r="D31" s="241"/>
      <c r="E31" s="241"/>
    </row>
    <row r="32" spans="1:5" s="242" customFormat="1" ht="12.75" customHeight="1">
      <c r="A32" s="205"/>
      <c r="B32" s="213" t="s">
        <v>233</v>
      </c>
      <c r="C32" s="240"/>
      <c r="D32" s="241" t="e">
        <f>#REF!</f>
        <v>#REF!</v>
      </c>
      <c r="E32" s="241" t="e">
        <f>#REF!</f>
        <v>#REF!</v>
      </c>
    </row>
    <row r="33" spans="1:5" s="242" customFormat="1" ht="12.75" customHeight="1">
      <c r="A33" s="205"/>
      <c r="B33" s="213" t="s">
        <v>208</v>
      </c>
      <c r="C33" s="240">
        <f>'2 Položky'!G163</f>
        <v>0</v>
      </c>
      <c r="D33" s="241"/>
      <c r="E33" s="241"/>
    </row>
    <row r="34" spans="1:5" s="242" customFormat="1" ht="12.75" customHeight="1">
      <c r="A34" s="249"/>
      <c r="B34" s="250"/>
      <c r="C34" s="251"/>
      <c r="D34" s="241"/>
      <c r="E34" s="241"/>
    </row>
    <row r="35" spans="1:5" s="242" customFormat="1" ht="12.75" customHeight="1">
      <c r="A35" s="252"/>
      <c r="B35" s="213" t="s">
        <v>232</v>
      </c>
      <c r="C35" s="253">
        <f>C28+C14</f>
        <v>0</v>
      </c>
      <c r="D35" s="241"/>
      <c r="E35" s="241"/>
    </row>
    <row r="37" ht="12.75" customHeight="1">
      <c r="B37" s="254" t="s">
        <v>231</v>
      </c>
    </row>
  </sheetData>
  <printOptions gridLines="1"/>
  <pageMargins left="1.1023622047244095" right="0.35433070866141736" top="0.7874015748031497" bottom="0.7874015748031497" header="0" footer="0"/>
  <pageSetup fitToHeight="999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tabSelected="1" workbookViewId="0" topLeftCell="A183">
      <selection activeCell="D116" sqref="D116"/>
    </sheetView>
  </sheetViews>
  <sheetFormatPr defaultColWidth="8.8515625" defaultRowHeight="16.5" customHeight="1"/>
  <cols>
    <col min="1" max="1" width="5.7109375" style="1" customWidth="1"/>
    <col min="2" max="2" width="11.7109375" style="1" customWidth="1"/>
    <col min="3" max="3" width="47.00390625" style="1" customWidth="1"/>
    <col min="4" max="4" width="11.7109375" style="1" customWidth="1"/>
    <col min="5" max="5" width="9.28125" style="1" customWidth="1"/>
    <col min="6" max="6" width="5.28125" style="1" customWidth="1"/>
    <col min="7" max="7" width="14.00390625" style="53" customWidth="1"/>
    <col min="8" max="8" width="15.7109375" style="53" customWidth="1"/>
    <col min="9" max="16384" width="8.8515625" style="1" customWidth="1"/>
  </cols>
  <sheetData>
    <row r="1" spans="1:8" ht="16.9" customHeight="1">
      <c r="A1" s="38"/>
      <c r="B1" s="35" t="s">
        <v>17</v>
      </c>
      <c r="C1" s="39"/>
      <c r="D1" s="43"/>
      <c r="E1" s="34"/>
      <c r="F1" s="34"/>
      <c r="G1" s="60"/>
      <c r="H1" s="60"/>
    </row>
    <row r="2" spans="1:8" ht="16.9" customHeight="1">
      <c r="A2" s="36" t="s">
        <v>170</v>
      </c>
      <c r="B2" s="35" t="s">
        <v>171</v>
      </c>
      <c r="C2" s="37" t="s">
        <v>172</v>
      </c>
      <c r="D2" s="43"/>
      <c r="E2" s="34"/>
      <c r="F2" s="34"/>
      <c r="G2" s="60"/>
      <c r="H2" s="60"/>
    </row>
    <row r="3" spans="1:8" ht="16.9" customHeight="1">
      <c r="A3" s="40" t="s">
        <v>0</v>
      </c>
      <c r="B3" s="41" t="s">
        <v>1</v>
      </c>
      <c r="C3" s="41" t="s">
        <v>2</v>
      </c>
      <c r="D3" s="42" t="s">
        <v>3</v>
      </c>
      <c r="E3" s="40" t="s">
        <v>4</v>
      </c>
      <c r="F3" s="41" t="s">
        <v>5</v>
      </c>
      <c r="G3" s="59" t="s">
        <v>173</v>
      </c>
      <c r="H3" s="59" t="s">
        <v>174</v>
      </c>
    </row>
    <row r="4" spans="1:7" ht="16.9" customHeight="1">
      <c r="A4" s="5">
        <v>1</v>
      </c>
      <c r="B4" s="6" t="s">
        <v>7</v>
      </c>
      <c r="C4" s="6" t="s">
        <v>8</v>
      </c>
      <c r="D4" s="7"/>
      <c r="E4" s="7">
        <v>4</v>
      </c>
      <c r="F4" s="6" t="s">
        <v>9</v>
      </c>
      <c r="G4" s="51">
        <f>D4*E4</f>
        <v>0</v>
      </c>
    </row>
    <row r="5" spans="1:8" ht="16.9" customHeight="1">
      <c r="A5" s="20" t="s">
        <v>10</v>
      </c>
      <c r="B5" s="21" t="s">
        <v>11</v>
      </c>
      <c r="C5" s="32" t="s">
        <v>175</v>
      </c>
      <c r="D5" s="22"/>
      <c r="E5" s="22">
        <v>4</v>
      </c>
      <c r="F5" s="21" t="s">
        <v>12</v>
      </c>
      <c r="G5" s="54"/>
      <c r="H5" s="53">
        <f>D5*E5</f>
        <v>0</v>
      </c>
    </row>
    <row r="6" spans="1:8" ht="16.9" customHeight="1">
      <c r="A6" s="11">
        <v>2</v>
      </c>
      <c r="B6" s="12" t="s">
        <v>13</v>
      </c>
      <c r="C6" s="12" t="s">
        <v>14</v>
      </c>
      <c r="D6" s="13"/>
      <c r="E6" s="13">
        <v>13</v>
      </c>
      <c r="F6" s="12" t="s">
        <v>15</v>
      </c>
      <c r="G6" s="52">
        <f>D6*E6</f>
        <v>0</v>
      </c>
      <c r="H6" s="53">
        <f aca="true" t="shared" si="0" ref="H6:H71">D6*E6</f>
        <v>0</v>
      </c>
    </row>
    <row r="7" spans="1:8" ht="16.9" customHeight="1">
      <c r="A7" s="20" t="s">
        <v>10</v>
      </c>
      <c r="B7" s="21" t="s">
        <v>16</v>
      </c>
      <c r="C7" s="32" t="s">
        <v>176</v>
      </c>
      <c r="D7" s="22"/>
      <c r="E7" s="22">
        <v>13</v>
      </c>
      <c r="F7" s="21" t="s">
        <v>17</v>
      </c>
      <c r="G7" s="52"/>
      <c r="H7" s="53">
        <f t="shared" si="0"/>
        <v>0</v>
      </c>
    </row>
    <row r="8" spans="1:8" ht="16.9" customHeight="1">
      <c r="A8" s="11">
        <v>3</v>
      </c>
      <c r="B8" s="12" t="s">
        <v>18</v>
      </c>
      <c r="C8" s="12" t="s">
        <v>19</v>
      </c>
      <c r="D8" s="13"/>
      <c r="E8" s="13">
        <v>11</v>
      </c>
      <c r="F8" s="12" t="s">
        <v>15</v>
      </c>
      <c r="G8" s="52">
        <f aca="true" t="shared" si="1" ref="G8:G71">D8*E8</f>
        <v>0</v>
      </c>
      <c r="H8" s="53">
        <f t="shared" si="0"/>
        <v>0</v>
      </c>
    </row>
    <row r="9" spans="1:8" ht="16.9" customHeight="1">
      <c r="A9" s="20" t="s">
        <v>10</v>
      </c>
      <c r="B9" s="21" t="s">
        <v>20</v>
      </c>
      <c r="C9" s="32" t="s">
        <v>177</v>
      </c>
      <c r="D9" s="22"/>
      <c r="E9" s="22">
        <v>11</v>
      </c>
      <c r="F9" s="21" t="s">
        <v>17</v>
      </c>
      <c r="G9" s="52"/>
      <c r="H9" s="53">
        <f t="shared" si="0"/>
        <v>0</v>
      </c>
    </row>
    <row r="10" spans="1:8" ht="16.9" customHeight="1">
      <c r="A10" s="11">
        <v>4</v>
      </c>
      <c r="B10" s="12" t="s">
        <v>21</v>
      </c>
      <c r="C10" s="12" t="s">
        <v>22</v>
      </c>
      <c r="D10" s="13"/>
      <c r="E10" s="13">
        <v>22</v>
      </c>
      <c r="F10" s="12" t="s">
        <v>9</v>
      </c>
      <c r="G10" s="52">
        <f t="shared" si="1"/>
        <v>0</v>
      </c>
      <c r="H10" s="53">
        <f t="shared" si="0"/>
        <v>0</v>
      </c>
    </row>
    <row r="11" spans="1:8" ht="16.9" customHeight="1">
      <c r="A11" s="20" t="s">
        <v>10</v>
      </c>
      <c r="B11" s="21" t="s">
        <v>23</v>
      </c>
      <c r="C11" s="21" t="s">
        <v>24</v>
      </c>
      <c r="D11" s="22"/>
      <c r="E11" s="22">
        <v>22</v>
      </c>
      <c r="F11" s="21" t="s">
        <v>12</v>
      </c>
      <c r="G11" s="52"/>
      <c r="H11" s="53">
        <f t="shared" si="0"/>
        <v>0</v>
      </c>
    </row>
    <row r="12" spans="1:8" ht="16.9" customHeight="1">
      <c r="A12" s="11">
        <v>5</v>
      </c>
      <c r="B12" s="12" t="s">
        <v>25</v>
      </c>
      <c r="C12" s="12" t="s">
        <v>26</v>
      </c>
      <c r="D12" s="13"/>
      <c r="E12" s="13">
        <v>1</v>
      </c>
      <c r="F12" s="12" t="s">
        <v>9</v>
      </c>
      <c r="G12" s="52">
        <f t="shared" si="1"/>
        <v>0</v>
      </c>
      <c r="H12" s="53">
        <f t="shared" si="0"/>
        <v>0</v>
      </c>
    </row>
    <row r="13" spans="1:8" ht="16.9" customHeight="1">
      <c r="A13" s="20" t="s">
        <v>10</v>
      </c>
      <c r="B13" s="21" t="s">
        <v>27</v>
      </c>
      <c r="C13" s="21" t="s">
        <v>28</v>
      </c>
      <c r="D13" s="22"/>
      <c r="E13" s="22">
        <v>1</v>
      </c>
      <c r="F13" s="21" t="s">
        <v>12</v>
      </c>
      <c r="G13" s="52"/>
      <c r="H13" s="53">
        <f t="shared" si="0"/>
        <v>0</v>
      </c>
    </row>
    <row r="14" spans="1:8" ht="16.9" customHeight="1">
      <c r="A14" s="11">
        <v>6</v>
      </c>
      <c r="B14" s="12" t="s">
        <v>29</v>
      </c>
      <c r="C14" s="12" t="s">
        <v>30</v>
      </c>
      <c r="D14" s="13"/>
      <c r="E14" s="13">
        <v>4</v>
      </c>
      <c r="F14" s="12" t="s">
        <v>9</v>
      </c>
      <c r="G14" s="52">
        <f t="shared" si="1"/>
        <v>0</v>
      </c>
      <c r="H14" s="53">
        <f t="shared" si="0"/>
        <v>0</v>
      </c>
    </row>
    <row r="15" spans="1:8" ht="16.9" customHeight="1">
      <c r="A15" s="20" t="s">
        <v>10</v>
      </c>
      <c r="B15" s="21" t="s">
        <v>31</v>
      </c>
      <c r="C15" s="21" t="s">
        <v>32</v>
      </c>
      <c r="D15" s="22"/>
      <c r="E15" s="22">
        <v>4</v>
      </c>
      <c r="F15" s="21" t="s">
        <v>12</v>
      </c>
      <c r="G15" s="52"/>
      <c r="H15" s="53">
        <f t="shared" si="0"/>
        <v>0</v>
      </c>
    </row>
    <row r="16" spans="1:8" ht="16.9" customHeight="1">
      <c r="A16" s="11">
        <v>7</v>
      </c>
      <c r="B16" s="12" t="s">
        <v>33</v>
      </c>
      <c r="C16" s="12" t="s">
        <v>34</v>
      </c>
      <c r="D16" s="13"/>
      <c r="E16" s="13">
        <v>4</v>
      </c>
      <c r="F16" s="12" t="s">
        <v>9</v>
      </c>
      <c r="G16" s="52">
        <f t="shared" si="1"/>
        <v>0</v>
      </c>
      <c r="H16" s="53">
        <f t="shared" si="0"/>
        <v>0</v>
      </c>
    </row>
    <row r="17" spans="1:8" ht="16.9" customHeight="1">
      <c r="A17" s="20" t="s">
        <v>10</v>
      </c>
      <c r="B17" s="21" t="s">
        <v>35</v>
      </c>
      <c r="C17" s="32" t="s">
        <v>178</v>
      </c>
      <c r="D17" s="22"/>
      <c r="E17" s="22">
        <v>4</v>
      </c>
      <c r="F17" s="21" t="s">
        <v>12</v>
      </c>
      <c r="G17" s="52"/>
      <c r="H17" s="53">
        <f t="shared" si="0"/>
        <v>0</v>
      </c>
    </row>
    <row r="18" spans="1:8" ht="16.9" customHeight="1">
      <c r="A18" s="11">
        <v>8</v>
      </c>
      <c r="B18" s="12" t="s">
        <v>36</v>
      </c>
      <c r="C18" s="12" t="s">
        <v>37</v>
      </c>
      <c r="D18" s="13"/>
      <c r="E18" s="13">
        <v>80</v>
      </c>
      <c r="F18" s="12" t="s">
        <v>9</v>
      </c>
      <c r="G18" s="52">
        <f t="shared" si="1"/>
        <v>0</v>
      </c>
      <c r="H18" s="53">
        <f t="shared" si="0"/>
        <v>0</v>
      </c>
    </row>
    <row r="19" spans="1:8" ht="16.9" customHeight="1">
      <c r="A19" s="11">
        <v>9</v>
      </c>
      <c r="B19" s="12" t="s">
        <v>38</v>
      </c>
      <c r="C19" s="12" t="s">
        <v>39</v>
      </c>
      <c r="D19" s="13"/>
      <c r="E19" s="13">
        <v>10</v>
      </c>
      <c r="F19" s="12" t="s">
        <v>9</v>
      </c>
      <c r="G19" s="52">
        <f t="shared" si="1"/>
        <v>0</v>
      </c>
      <c r="H19" s="53">
        <f t="shared" si="0"/>
        <v>0</v>
      </c>
    </row>
    <row r="20" spans="1:8" ht="16.9" customHeight="1">
      <c r="A20" s="11">
        <v>10</v>
      </c>
      <c r="B20" s="12" t="s">
        <v>40</v>
      </c>
      <c r="C20" s="12" t="s">
        <v>41</v>
      </c>
      <c r="D20" s="13"/>
      <c r="E20" s="13">
        <v>3</v>
      </c>
      <c r="F20" s="12" t="s">
        <v>9</v>
      </c>
      <c r="G20" s="52">
        <f t="shared" si="1"/>
        <v>0</v>
      </c>
      <c r="H20" s="53">
        <f t="shared" si="0"/>
        <v>0</v>
      </c>
    </row>
    <row r="21" spans="1:8" ht="16.9" customHeight="1">
      <c r="A21" s="20" t="s">
        <v>10</v>
      </c>
      <c r="B21" s="21" t="s">
        <v>42</v>
      </c>
      <c r="C21" s="21" t="s">
        <v>269</v>
      </c>
      <c r="D21" s="22"/>
      <c r="E21" s="22">
        <v>3</v>
      </c>
      <c r="F21" s="21" t="s">
        <v>12</v>
      </c>
      <c r="G21" s="52"/>
      <c r="H21" s="53">
        <f t="shared" si="0"/>
        <v>0</v>
      </c>
    </row>
    <row r="22" spans="1:8" ht="16.9" customHeight="1">
      <c r="A22" s="20" t="s">
        <v>43</v>
      </c>
      <c r="B22" s="21" t="s">
        <v>44</v>
      </c>
      <c r="C22" s="21" t="s">
        <v>267</v>
      </c>
      <c r="D22" s="22"/>
      <c r="E22" s="22">
        <v>3</v>
      </c>
      <c r="F22" s="21" t="s">
        <v>12</v>
      </c>
      <c r="G22" s="52"/>
      <c r="H22" s="53">
        <f t="shared" si="0"/>
        <v>0</v>
      </c>
    </row>
    <row r="23" spans="1:8" ht="16.9" customHeight="1">
      <c r="A23" s="20" t="s">
        <v>45</v>
      </c>
      <c r="B23" s="21" t="s">
        <v>46</v>
      </c>
      <c r="C23" s="21" t="s">
        <v>268</v>
      </c>
      <c r="D23" s="22"/>
      <c r="E23" s="22">
        <v>3</v>
      </c>
      <c r="F23" s="21" t="s">
        <v>12</v>
      </c>
      <c r="G23" s="52"/>
      <c r="H23" s="53">
        <f t="shared" si="0"/>
        <v>0</v>
      </c>
    </row>
    <row r="24" spans="1:8" ht="16.9" customHeight="1">
      <c r="A24" s="11">
        <v>11</v>
      </c>
      <c r="B24" s="12" t="s">
        <v>47</v>
      </c>
      <c r="C24" s="12" t="s">
        <v>48</v>
      </c>
      <c r="D24" s="13"/>
      <c r="E24" s="13">
        <v>2</v>
      </c>
      <c r="F24" s="12" t="s">
        <v>9</v>
      </c>
      <c r="G24" s="52">
        <f t="shared" si="1"/>
        <v>0</v>
      </c>
      <c r="H24" s="53">
        <f t="shared" si="0"/>
        <v>0</v>
      </c>
    </row>
    <row r="25" spans="1:8" ht="16.9" customHeight="1">
      <c r="A25" s="20" t="s">
        <v>10</v>
      </c>
      <c r="B25" s="21" t="s">
        <v>49</v>
      </c>
      <c r="C25" s="21" t="s">
        <v>270</v>
      </c>
      <c r="D25" s="22"/>
      <c r="E25" s="22">
        <v>2</v>
      </c>
      <c r="F25" s="21" t="s">
        <v>12</v>
      </c>
      <c r="G25" s="52"/>
      <c r="H25" s="53">
        <f t="shared" si="0"/>
        <v>0</v>
      </c>
    </row>
    <row r="26" spans="1:8" ht="16.9" customHeight="1">
      <c r="A26" s="20" t="s">
        <v>43</v>
      </c>
      <c r="B26" s="21" t="s">
        <v>44</v>
      </c>
      <c r="C26" s="21" t="s">
        <v>267</v>
      </c>
      <c r="D26" s="22"/>
      <c r="E26" s="22">
        <v>2</v>
      </c>
      <c r="F26" s="21" t="s">
        <v>12</v>
      </c>
      <c r="G26" s="52"/>
      <c r="H26" s="53">
        <f t="shared" si="0"/>
        <v>0</v>
      </c>
    </row>
    <row r="27" spans="1:8" ht="16.9" customHeight="1">
      <c r="A27" s="20" t="s">
        <v>45</v>
      </c>
      <c r="B27" s="21" t="s">
        <v>46</v>
      </c>
      <c r="C27" s="21" t="s">
        <v>268</v>
      </c>
      <c r="D27" s="22"/>
      <c r="E27" s="22">
        <v>2</v>
      </c>
      <c r="F27" s="21" t="s">
        <v>12</v>
      </c>
      <c r="G27" s="52"/>
      <c r="H27" s="53">
        <f t="shared" si="0"/>
        <v>0</v>
      </c>
    </row>
    <row r="28" spans="1:8" ht="16.9" customHeight="1">
      <c r="A28" s="11">
        <v>12</v>
      </c>
      <c r="B28" s="12" t="s">
        <v>50</v>
      </c>
      <c r="C28" s="12" t="s">
        <v>51</v>
      </c>
      <c r="D28" s="13"/>
      <c r="E28" s="13">
        <v>11</v>
      </c>
      <c r="F28" s="12" t="s">
        <v>9</v>
      </c>
      <c r="G28" s="52">
        <f t="shared" si="1"/>
        <v>0</v>
      </c>
      <c r="H28" s="53">
        <f t="shared" si="0"/>
        <v>0</v>
      </c>
    </row>
    <row r="29" spans="1:8" s="200" customFormat="1" ht="16.9" customHeight="1">
      <c r="A29" s="206" t="s">
        <v>0</v>
      </c>
      <c r="B29" s="207" t="s">
        <v>1</v>
      </c>
      <c r="C29" s="207" t="s">
        <v>2</v>
      </c>
      <c r="D29" s="211" t="s">
        <v>3</v>
      </c>
      <c r="E29" s="206" t="s">
        <v>4</v>
      </c>
      <c r="F29" s="207" t="s">
        <v>5</v>
      </c>
      <c r="G29" s="211" t="s">
        <v>173</v>
      </c>
      <c r="H29" s="211" t="s">
        <v>174</v>
      </c>
    </row>
    <row r="30" spans="1:8" ht="16.9" customHeight="1">
      <c r="A30" s="20" t="s">
        <v>10</v>
      </c>
      <c r="B30" s="21" t="s">
        <v>52</v>
      </c>
      <c r="C30" s="21" t="s">
        <v>271</v>
      </c>
      <c r="D30" s="22"/>
      <c r="E30" s="22">
        <v>11</v>
      </c>
      <c r="F30" s="21" t="s">
        <v>12</v>
      </c>
      <c r="G30" s="52"/>
      <c r="H30" s="53">
        <f t="shared" si="0"/>
        <v>0</v>
      </c>
    </row>
    <row r="31" spans="1:8" ht="16.9" customHeight="1">
      <c r="A31" s="11">
        <v>13</v>
      </c>
      <c r="B31" s="12" t="s">
        <v>53</v>
      </c>
      <c r="C31" s="12" t="s">
        <v>54</v>
      </c>
      <c r="D31" s="13"/>
      <c r="E31" s="13">
        <v>2</v>
      </c>
      <c r="F31" s="12" t="s">
        <v>9</v>
      </c>
      <c r="G31" s="52">
        <f t="shared" si="1"/>
        <v>0</v>
      </c>
      <c r="H31" s="53">
        <f t="shared" si="0"/>
        <v>0</v>
      </c>
    </row>
    <row r="32" spans="1:8" ht="16.9" customHeight="1">
      <c r="A32" s="20" t="s">
        <v>10</v>
      </c>
      <c r="B32" s="21" t="s">
        <v>55</v>
      </c>
      <c r="C32" s="21" t="s">
        <v>56</v>
      </c>
      <c r="D32" s="22"/>
      <c r="E32" s="22">
        <v>2</v>
      </c>
      <c r="F32" s="21" t="s">
        <v>12</v>
      </c>
      <c r="G32" s="52"/>
      <c r="H32" s="53">
        <f t="shared" si="0"/>
        <v>0</v>
      </c>
    </row>
    <row r="33" spans="1:8" ht="16.9" customHeight="1">
      <c r="A33" s="11">
        <v>14</v>
      </c>
      <c r="B33" s="12" t="s">
        <v>57</v>
      </c>
      <c r="C33" s="12" t="s">
        <v>58</v>
      </c>
      <c r="D33" s="13"/>
      <c r="E33" s="13">
        <v>4</v>
      </c>
      <c r="F33" s="12" t="s">
        <v>9</v>
      </c>
      <c r="G33" s="52">
        <f t="shared" si="1"/>
        <v>0</v>
      </c>
      <c r="H33" s="53">
        <f t="shared" si="0"/>
        <v>0</v>
      </c>
    </row>
    <row r="34" spans="1:8" ht="16.9" customHeight="1">
      <c r="A34" s="20" t="s">
        <v>10</v>
      </c>
      <c r="B34" s="21" t="s">
        <v>59</v>
      </c>
      <c r="C34" s="21" t="s">
        <v>60</v>
      </c>
      <c r="D34" s="22"/>
      <c r="E34" s="22">
        <v>4</v>
      </c>
      <c r="F34" s="21" t="s">
        <v>9</v>
      </c>
      <c r="G34" s="52"/>
      <c r="H34" s="53">
        <f t="shared" si="0"/>
        <v>0</v>
      </c>
    </row>
    <row r="35" spans="1:8" ht="16.9" customHeight="1">
      <c r="A35" s="11">
        <v>15</v>
      </c>
      <c r="B35" s="12" t="s">
        <v>61</v>
      </c>
      <c r="C35" s="12" t="s">
        <v>62</v>
      </c>
      <c r="D35" s="13"/>
      <c r="E35" s="13">
        <v>5</v>
      </c>
      <c r="F35" s="12" t="s">
        <v>9</v>
      </c>
      <c r="G35" s="52">
        <f t="shared" si="1"/>
        <v>0</v>
      </c>
      <c r="H35" s="53">
        <f t="shared" si="0"/>
        <v>0</v>
      </c>
    </row>
    <row r="36" spans="1:8" ht="16.9" customHeight="1">
      <c r="A36" s="20" t="s">
        <v>10</v>
      </c>
      <c r="B36" s="21" t="s">
        <v>46</v>
      </c>
      <c r="C36" s="21" t="s">
        <v>268</v>
      </c>
      <c r="D36" s="22"/>
      <c r="E36" s="22">
        <v>5</v>
      </c>
      <c r="F36" s="21" t="s">
        <v>12</v>
      </c>
      <c r="G36" s="52"/>
      <c r="H36" s="53">
        <f t="shared" si="0"/>
        <v>0</v>
      </c>
    </row>
    <row r="37" spans="1:8" ht="16.9" customHeight="1">
      <c r="A37" s="20" t="s">
        <v>43</v>
      </c>
      <c r="B37" s="21" t="s">
        <v>63</v>
      </c>
      <c r="C37" s="21" t="s">
        <v>272</v>
      </c>
      <c r="D37" s="22"/>
      <c r="E37" s="22">
        <v>5</v>
      </c>
      <c r="F37" s="21" t="s">
        <v>12</v>
      </c>
      <c r="G37" s="52"/>
      <c r="H37" s="53">
        <f t="shared" si="0"/>
        <v>0</v>
      </c>
    </row>
    <row r="38" spans="1:8" ht="16.9" customHeight="1">
      <c r="A38" s="11">
        <v>16</v>
      </c>
      <c r="B38" s="12" t="s">
        <v>64</v>
      </c>
      <c r="C38" s="12" t="s">
        <v>65</v>
      </c>
      <c r="D38" s="13"/>
      <c r="E38" s="13">
        <v>2</v>
      </c>
      <c r="F38" s="12" t="s">
        <v>9</v>
      </c>
      <c r="G38" s="52">
        <f t="shared" si="1"/>
        <v>0</v>
      </c>
      <c r="H38" s="53">
        <f t="shared" si="0"/>
        <v>0</v>
      </c>
    </row>
    <row r="39" spans="1:8" ht="16.9" customHeight="1">
      <c r="A39" s="20" t="s">
        <v>10</v>
      </c>
      <c r="B39" s="21" t="s">
        <v>66</v>
      </c>
      <c r="C39" s="21" t="s">
        <v>67</v>
      </c>
      <c r="D39" s="22"/>
      <c r="E39" s="22">
        <v>2</v>
      </c>
      <c r="F39" s="21" t="s">
        <v>12</v>
      </c>
      <c r="G39" s="52"/>
      <c r="H39" s="53">
        <f t="shared" si="0"/>
        <v>0</v>
      </c>
    </row>
    <row r="40" spans="1:8" ht="16.9" customHeight="1">
      <c r="A40" s="11">
        <v>17</v>
      </c>
      <c r="B40" s="12" t="s">
        <v>68</v>
      </c>
      <c r="C40" s="12" t="s">
        <v>69</v>
      </c>
      <c r="D40" s="13"/>
      <c r="E40" s="13">
        <v>1</v>
      </c>
      <c r="F40" s="12" t="s">
        <v>9</v>
      </c>
      <c r="G40" s="52">
        <f t="shared" si="1"/>
        <v>0</v>
      </c>
      <c r="H40" s="53">
        <f t="shared" si="0"/>
        <v>0</v>
      </c>
    </row>
    <row r="41" spans="1:8" ht="16.9" customHeight="1">
      <c r="A41" s="11">
        <v>18</v>
      </c>
      <c r="B41" s="12" t="s">
        <v>70</v>
      </c>
      <c r="C41" s="12" t="s">
        <v>71</v>
      </c>
      <c r="D41" s="13"/>
      <c r="E41" s="13">
        <v>2</v>
      </c>
      <c r="F41" s="12" t="s">
        <v>9</v>
      </c>
      <c r="G41" s="52">
        <f t="shared" si="1"/>
        <v>0</v>
      </c>
      <c r="H41" s="53">
        <f t="shared" si="0"/>
        <v>0</v>
      </c>
    </row>
    <row r="42" spans="1:8" ht="16.9" customHeight="1">
      <c r="A42" s="20" t="s">
        <v>10</v>
      </c>
      <c r="B42" s="21" t="s">
        <v>72</v>
      </c>
      <c r="C42" s="46" t="s">
        <v>183</v>
      </c>
      <c r="D42" s="22"/>
      <c r="E42" s="22">
        <v>2</v>
      </c>
      <c r="F42" s="21" t="s">
        <v>12</v>
      </c>
      <c r="G42" s="52"/>
      <c r="H42" s="53">
        <f t="shared" si="0"/>
        <v>0</v>
      </c>
    </row>
    <row r="43" spans="1:8" ht="16.9" customHeight="1">
      <c r="A43" s="20" t="s">
        <v>43</v>
      </c>
      <c r="B43" s="21" t="s">
        <v>73</v>
      </c>
      <c r="C43" s="21" t="s">
        <v>273</v>
      </c>
      <c r="D43" s="22"/>
      <c r="E43" s="22">
        <v>4</v>
      </c>
      <c r="F43" s="21" t="s">
        <v>12</v>
      </c>
      <c r="G43" s="52"/>
      <c r="H43" s="53">
        <f t="shared" si="0"/>
        <v>0</v>
      </c>
    </row>
    <row r="44" spans="1:8" ht="16.9" customHeight="1">
      <c r="A44" s="20" t="s">
        <v>45</v>
      </c>
      <c r="B44" s="21" t="s">
        <v>74</v>
      </c>
      <c r="C44" s="21" t="s">
        <v>75</v>
      </c>
      <c r="D44" s="22"/>
      <c r="E44" s="22">
        <v>2</v>
      </c>
      <c r="F44" s="21" t="s">
        <v>9</v>
      </c>
      <c r="G44" s="52"/>
      <c r="H44" s="53">
        <f t="shared" si="0"/>
        <v>0</v>
      </c>
    </row>
    <row r="45" spans="1:8" ht="16.9" customHeight="1">
      <c r="A45" s="20" t="s">
        <v>76</v>
      </c>
      <c r="B45" s="21" t="s">
        <v>77</v>
      </c>
      <c r="C45" s="21" t="s">
        <v>78</v>
      </c>
      <c r="D45" s="22"/>
      <c r="E45" s="22">
        <v>4</v>
      </c>
      <c r="F45" s="21" t="s">
        <v>9</v>
      </c>
      <c r="G45" s="52"/>
      <c r="H45" s="53">
        <f t="shared" si="0"/>
        <v>0</v>
      </c>
    </row>
    <row r="46" spans="1:8" ht="16.9" customHeight="1">
      <c r="A46" s="11">
        <v>19</v>
      </c>
      <c r="B46" s="12" t="s">
        <v>79</v>
      </c>
      <c r="C46" s="29" t="s">
        <v>179</v>
      </c>
      <c r="D46" s="13"/>
      <c r="E46" s="13">
        <v>1</v>
      </c>
      <c r="F46" s="12" t="s">
        <v>9</v>
      </c>
      <c r="G46" s="52">
        <f t="shared" si="1"/>
        <v>0</v>
      </c>
      <c r="H46" s="53">
        <f t="shared" si="0"/>
        <v>0</v>
      </c>
    </row>
    <row r="47" spans="1:8" ht="16.9" customHeight="1">
      <c r="A47" s="20" t="s">
        <v>10</v>
      </c>
      <c r="B47" s="21" t="s">
        <v>80</v>
      </c>
      <c r="C47" s="21" t="s">
        <v>81</v>
      </c>
      <c r="D47" s="22"/>
      <c r="E47" s="22">
        <v>1</v>
      </c>
      <c r="F47" s="21" t="s">
        <v>12</v>
      </c>
      <c r="G47" s="52"/>
      <c r="H47" s="53">
        <f t="shared" si="0"/>
        <v>0</v>
      </c>
    </row>
    <row r="48" spans="1:8" ht="16.9" customHeight="1">
      <c r="A48" s="20" t="s">
        <v>43</v>
      </c>
      <c r="B48" s="21" t="s">
        <v>82</v>
      </c>
      <c r="C48" s="32" t="s">
        <v>180</v>
      </c>
      <c r="D48" s="22"/>
      <c r="E48" s="22">
        <v>1</v>
      </c>
      <c r="F48" s="21" t="s">
        <v>9</v>
      </c>
      <c r="G48" s="52"/>
      <c r="H48" s="53">
        <f t="shared" si="0"/>
        <v>0</v>
      </c>
    </row>
    <row r="49" spans="1:8" ht="16.9" customHeight="1">
      <c r="A49" s="11">
        <v>20</v>
      </c>
      <c r="B49" s="12" t="s">
        <v>79</v>
      </c>
      <c r="C49" s="12" t="s">
        <v>83</v>
      </c>
      <c r="D49" s="13"/>
      <c r="E49" s="13">
        <v>1</v>
      </c>
      <c r="F49" s="12" t="s">
        <v>9</v>
      </c>
      <c r="G49" s="52">
        <f t="shared" si="1"/>
        <v>0</v>
      </c>
      <c r="H49" s="53">
        <f t="shared" si="0"/>
        <v>0</v>
      </c>
    </row>
    <row r="50" spans="1:8" ht="16.9" customHeight="1">
      <c r="A50" s="20" t="s">
        <v>10</v>
      </c>
      <c r="B50" s="21" t="s">
        <v>84</v>
      </c>
      <c r="C50" s="21" t="s">
        <v>85</v>
      </c>
      <c r="D50" s="22"/>
      <c r="E50" s="22">
        <v>1</v>
      </c>
      <c r="F50" s="21" t="s">
        <v>12</v>
      </c>
      <c r="G50" s="52"/>
      <c r="H50" s="53">
        <f t="shared" si="0"/>
        <v>0</v>
      </c>
    </row>
    <row r="51" spans="1:8" ht="16.9" customHeight="1">
      <c r="A51" s="20" t="s">
        <v>43</v>
      </c>
      <c r="B51" s="21" t="s">
        <v>80</v>
      </c>
      <c r="C51" s="21" t="s">
        <v>81</v>
      </c>
      <c r="D51" s="22"/>
      <c r="E51" s="22">
        <v>1</v>
      </c>
      <c r="F51" s="21" t="s">
        <v>12</v>
      </c>
      <c r="G51" s="52"/>
      <c r="H51" s="53">
        <f t="shared" si="0"/>
        <v>0</v>
      </c>
    </row>
    <row r="52" spans="1:8" ht="16.9" customHeight="1">
      <c r="A52" s="11">
        <v>21</v>
      </c>
      <c r="B52" s="12" t="s">
        <v>86</v>
      </c>
      <c r="C52" s="12" t="s">
        <v>87</v>
      </c>
      <c r="D52" s="13"/>
      <c r="E52" s="13">
        <v>6</v>
      </c>
      <c r="F52" s="12" t="s">
        <v>9</v>
      </c>
      <c r="G52" s="52">
        <f t="shared" si="1"/>
        <v>0</v>
      </c>
      <c r="H52" s="53">
        <f t="shared" si="0"/>
        <v>0</v>
      </c>
    </row>
    <row r="53" spans="1:8" ht="16.9" customHeight="1">
      <c r="A53" s="20" t="s">
        <v>10</v>
      </c>
      <c r="B53" s="21" t="s">
        <v>88</v>
      </c>
      <c r="C53" s="21" t="s">
        <v>89</v>
      </c>
      <c r="D53" s="22"/>
      <c r="E53" s="22">
        <v>6</v>
      </c>
      <c r="F53" s="21" t="s">
        <v>9</v>
      </c>
      <c r="G53" s="52"/>
      <c r="H53" s="53">
        <f t="shared" si="0"/>
        <v>0</v>
      </c>
    </row>
    <row r="54" spans="1:8" ht="16.9" customHeight="1">
      <c r="A54" s="11">
        <v>22</v>
      </c>
      <c r="B54" s="12" t="s">
        <v>86</v>
      </c>
      <c r="C54" s="12" t="s">
        <v>87</v>
      </c>
      <c r="D54" s="13"/>
      <c r="E54" s="13">
        <v>6</v>
      </c>
      <c r="F54" s="12" t="s">
        <v>9</v>
      </c>
      <c r="G54" s="52">
        <f t="shared" si="1"/>
        <v>0</v>
      </c>
      <c r="H54" s="53">
        <f t="shared" si="0"/>
        <v>0</v>
      </c>
    </row>
    <row r="55" spans="1:8" ht="16.9" customHeight="1">
      <c r="A55" s="20" t="s">
        <v>10</v>
      </c>
      <c r="B55" s="21" t="s">
        <v>88</v>
      </c>
      <c r="C55" s="21" t="s">
        <v>90</v>
      </c>
      <c r="D55" s="22"/>
      <c r="E55" s="22">
        <v>6</v>
      </c>
      <c r="F55" s="21" t="s">
        <v>9</v>
      </c>
      <c r="G55" s="52"/>
      <c r="H55" s="53">
        <f t="shared" si="0"/>
        <v>0</v>
      </c>
    </row>
    <row r="56" spans="1:8" ht="16.9" customHeight="1">
      <c r="A56" s="11">
        <v>23</v>
      </c>
      <c r="B56" s="12" t="s">
        <v>86</v>
      </c>
      <c r="C56" s="12" t="s">
        <v>87</v>
      </c>
      <c r="D56" s="13"/>
      <c r="E56" s="13">
        <v>15</v>
      </c>
      <c r="F56" s="12" t="s">
        <v>9</v>
      </c>
      <c r="G56" s="52">
        <f t="shared" si="1"/>
        <v>0</v>
      </c>
      <c r="H56" s="53">
        <f t="shared" si="0"/>
        <v>0</v>
      </c>
    </row>
    <row r="57" spans="1:8" s="200" customFormat="1" ht="16.9" customHeight="1">
      <c r="A57" s="206" t="s">
        <v>0</v>
      </c>
      <c r="B57" s="207" t="s">
        <v>1</v>
      </c>
      <c r="C57" s="207" t="s">
        <v>2</v>
      </c>
      <c r="D57" s="211" t="s">
        <v>3</v>
      </c>
      <c r="E57" s="206" t="s">
        <v>4</v>
      </c>
      <c r="F57" s="207" t="s">
        <v>5</v>
      </c>
      <c r="G57" s="211" t="s">
        <v>173</v>
      </c>
      <c r="H57" s="211" t="s">
        <v>174</v>
      </c>
    </row>
    <row r="58" spans="1:8" ht="16.9" customHeight="1">
      <c r="A58" s="20" t="s">
        <v>10</v>
      </c>
      <c r="B58" s="21" t="s">
        <v>88</v>
      </c>
      <c r="C58" s="21" t="s">
        <v>91</v>
      </c>
      <c r="D58" s="22"/>
      <c r="E58" s="22">
        <v>15</v>
      </c>
      <c r="F58" s="21" t="s">
        <v>9</v>
      </c>
      <c r="G58" s="52"/>
      <c r="H58" s="53">
        <f t="shared" si="0"/>
        <v>0</v>
      </c>
    </row>
    <row r="59" spans="1:8" ht="16.9" customHeight="1">
      <c r="A59" s="11">
        <v>24</v>
      </c>
      <c r="B59" s="12" t="s">
        <v>86</v>
      </c>
      <c r="C59" s="12" t="s">
        <v>87</v>
      </c>
      <c r="D59" s="13"/>
      <c r="E59" s="13">
        <v>2</v>
      </c>
      <c r="F59" s="12" t="s">
        <v>9</v>
      </c>
      <c r="G59" s="52">
        <f t="shared" si="1"/>
        <v>0</v>
      </c>
      <c r="H59" s="53">
        <f t="shared" si="0"/>
        <v>0</v>
      </c>
    </row>
    <row r="60" spans="1:8" ht="16.9" customHeight="1">
      <c r="A60" s="20" t="s">
        <v>10</v>
      </c>
      <c r="B60" s="21" t="s">
        <v>88</v>
      </c>
      <c r="C60" s="21" t="s">
        <v>92</v>
      </c>
      <c r="D60" s="22"/>
      <c r="E60" s="22">
        <v>2</v>
      </c>
      <c r="F60" s="21" t="s">
        <v>9</v>
      </c>
      <c r="G60" s="52"/>
      <c r="H60" s="53">
        <f t="shared" si="0"/>
        <v>0</v>
      </c>
    </row>
    <row r="61" spans="1:8" ht="16.9" customHeight="1">
      <c r="A61" s="11">
        <v>25</v>
      </c>
      <c r="B61" s="12" t="s">
        <v>93</v>
      </c>
      <c r="C61" s="12" t="s">
        <v>94</v>
      </c>
      <c r="D61" s="13"/>
      <c r="E61" s="13">
        <v>4</v>
      </c>
      <c r="F61" s="12" t="s">
        <v>9</v>
      </c>
      <c r="G61" s="52">
        <f t="shared" si="1"/>
        <v>0</v>
      </c>
      <c r="H61" s="53">
        <f t="shared" si="0"/>
        <v>0</v>
      </c>
    </row>
    <row r="62" spans="1:8" ht="16.9" customHeight="1">
      <c r="A62" s="20" t="s">
        <v>10</v>
      </c>
      <c r="B62" s="21" t="s">
        <v>95</v>
      </c>
      <c r="C62" s="32" t="s">
        <v>181</v>
      </c>
      <c r="D62" s="22"/>
      <c r="E62" s="22">
        <v>4</v>
      </c>
      <c r="F62" s="21" t="s">
        <v>9</v>
      </c>
      <c r="G62" s="52"/>
      <c r="H62" s="53">
        <f t="shared" si="0"/>
        <v>0</v>
      </c>
    </row>
    <row r="63" spans="1:8" ht="16.9" customHeight="1">
      <c r="A63" s="11">
        <v>26</v>
      </c>
      <c r="B63" s="12" t="s">
        <v>93</v>
      </c>
      <c r="C63" s="12" t="s">
        <v>94</v>
      </c>
      <c r="D63" s="13"/>
      <c r="E63" s="13">
        <v>4</v>
      </c>
      <c r="F63" s="12" t="s">
        <v>9</v>
      </c>
      <c r="G63" s="52">
        <f t="shared" si="1"/>
        <v>0</v>
      </c>
      <c r="H63" s="53">
        <f t="shared" si="0"/>
        <v>0</v>
      </c>
    </row>
    <row r="64" spans="1:8" ht="16.9" customHeight="1">
      <c r="A64" s="20" t="s">
        <v>10</v>
      </c>
      <c r="B64" s="21" t="s">
        <v>96</v>
      </c>
      <c r="C64" s="32" t="s">
        <v>182</v>
      </c>
      <c r="D64" s="22"/>
      <c r="E64" s="22">
        <v>4</v>
      </c>
      <c r="F64" s="21" t="s">
        <v>9</v>
      </c>
      <c r="G64" s="52"/>
      <c r="H64" s="53">
        <f t="shared" si="0"/>
        <v>0</v>
      </c>
    </row>
    <row r="65" spans="1:8" ht="16.9" customHeight="1">
      <c r="A65" s="11">
        <v>27</v>
      </c>
      <c r="B65" s="12" t="s">
        <v>97</v>
      </c>
      <c r="C65" s="12" t="s">
        <v>98</v>
      </c>
      <c r="D65" s="13"/>
      <c r="E65" s="13">
        <v>240</v>
      </c>
      <c r="F65" s="12" t="s">
        <v>15</v>
      </c>
      <c r="G65" s="52">
        <f t="shared" si="1"/>
        <v>0</v>
      </c>
      <c r="H65" s="53">
        <f t="shared" si="0"/>
        <v>0</v>
      </c>
    </row>
    <row r="66" spans="1:8" ht="16.9" customHeight="1">
      <c r="A66" s="20" t="s">
        <v>10</v>
      </c>
      <c r="B66" s="21" t="s">
        <v>99</v>
      </c>
      <c r="C66" s="21" t="s">
        <v>100</v>
      </c>
      <c r="D66" s="22"/>
      <c r="E66" s="22">
        <v>240</v>
      </c>
      <c r="F66" s="21" t="s">
        <v>17</v>
      </c>
      <c r="G66" s="52"/>
      <c r="H66" s="53">
        <f t="shared" si="0"/>
        <v>0</v>
      </c>
    </row>
    <row r="67" spans="1:8" ht="16.9" customHeight="1">
      <c r="A67" s="11">
        <v>28</v>
      </c>
      <c r="B67" s="12" t="s">
        <v>97</v>
      </c>
      <c r="C67" s="12" t="s">
        <v>101</v>
      </c>
      <c r="D67" s="13"/>
      <c r="E67" s="13">
        <v>12</v>
      </c>
      <c r="F67" s="12" t="s">
        <v>15</v>
      </c>
      <c r="G67" s="52">
        <f t="shared" si="1"/>
        <v>0</v>
      </c>
      <c r="H67" s="53">
        <f t="shared" si="0"/>
        <v>0</v>
      </c>
    </row>
    <row r="68" spans="1:8" ht="16.9" customHeight="1">
      <c r="A68" s="20" t="s">
        <v>10</v>
      </c>
      <c r="B68" s="21" t="s">
        <v>102</v>
      </c>
      <c r="C68" s="21" t="s">
        <v>103</v>
      </c>
      <c r="D68" s="22"/>
      <c r="E68" s="22">
        <v>12</v>
      </c>
      <c r="F68" s="21" t="s">
        <v>17</v>
      </c>
      <c r="G68" s="52"/>
      <c r="H68" s="53">
        <f t="shared" si="0"/>
        <v>0</v>
      </c>
    </row>
    <row r="69" spans="1:8" ht="16.9" customHeight="1">
      <c r="A69" s="11">
        <v>29</v>
      </c>
      <c r="B69" s="12" t="s">
        <v>104</v>
      </c>
      <c r="C69" s="12" t="s">
        <v>105</v>
      </c>
      <c r="D69" s="13"/>
      <c r="E69" s="13">
        <v>160</v>
      </c>
      <c r="F69" s="12" t="s">
        <v>15</v>
      </c>
      <c r="G69" s="52">
        <f t="shared" si="1"/>
        <v>0</v>
      </c>
      <c r="H69" s="53">
        <f t="shared" si="0"/>
        <v>0</v>
      </c>
    </row>
    <row r="70" spans="1:8" ht="16.9" customHeight="1">
      <c r="A70" s="20" t="s">
        <v>10</v>
      </c>
      <c r="B70" s="21" t="s">
        <v>106</v>
      </c>
      <c r="C70" s="21" t="s">
        <v>107</v>
      </c>
      <c r="D70" s="22"/>
      <c r="E70" s="22">
        <v>160</v>
      </c>
      <c r="F70" s="21" t="s">
        <v>17</v>
      </c>
      <c r="G70" s="52"/>
      <c r="H70" s="53">
        <f t="shared" si="0"/>
        <v>0</v>
      </c>
    </row>
    <row r="71" spans="1:8" ht="16.9" customHeight="1">
      <c r="A71" s="11">
        <v>30</v>
      </c>
      <c r="B71" s="12" t="s">
        <v>108</v>
      </c>
      <c r="C71" s="12" t="s">
        <v>109</v>
      </c>
      <c r="D71" s="13"/>
      <c r="E71" s="13">
        <v>15</v>
      </c>
      <c r="F71" s="12" t="s">
        <v>15</v>
      </c>
      <c r="G71" s="52">
        <f t="shared" si="1"/>
        <v>0</v>
      </c>
      <c r="H71" s="53">
        <f t="shared" si="0"/>
        <v>0</v>
      </c>
    </row>
    <row r="72" spans="1:8" ht="16.9" customHeight="1">
      <c r="A72" s="20" t="s">
        <v>10</v>
      </c>
      <c r="B72" s="21" t="s">
        <v>110</v>
      </c>
      <c r="C72" s="21" t="s">
        <v>111</v>
      </c>
      <c r="D72" s="22"/>
      <c r="E72" s="22">
        <v>15</v>
      </c>
      <c r="F72" s="21" t="s">
        <v>17</v>
      </c>
      <c r="G72" s="52"/>
      <c r="H72" s="53">
        <f aca="true" t="shared" si="2" ref="H72:H97">D72*E72</f>
        <v>0</v>
      </c>
    </row>
    <row r="73" spans="1:8" ht="16.9" customHeight="1">
      <c r="A73" s="11">
        <v>31</v>
      </c>
      <c r="B73" s="12" t="s">
        <v>112</v>
      </c>
      <c r="C73" s="12" t="s">
        <v>113</v>
      </c>
      <c r="D73" s="13"/>
      <c r="E73" s="13">
        <v>14</v>
      </c>
      <c r="F73" s="12" t="s">
        <v>15</v>
      </c>
      <c r="G73" s="52">
        <f aca="true" t="shared" si="3" ref="G73:G96">D73*E73</f>
        <v>0</v>
      </c>
      <c r="H73" s="53">
        <f t="shared" si="2"/>
        <v>0</v>
      </c>
    </row>
    <row r="74" spans="1:8" ht="16.9" customHeight="1">
      <c r="A74" s="20" t="s">
        <v>10</v>
      </c>
      <c r="B74" s="21" t="s">
        <v>114</v>
      </c>
      <c r="C74" s="21" t="s">
        <v>115</v>
      </c>
      <c r="D74" s="22"/>
      <c r="E74" s="22">
        <v>14</v>
      </c>
      <c r="F74" s="21" t="s">
        <v>17</v>
      </c>
      <c r="G74" s="52"/>
      <c r="H74" s="53">
        <f t="shared" si="2"/>
        <v>0</v>
      </c>
    </row>
    <row r="75" spans="1:8" ht="16.9" customHeight="1">
      <c r="A75" s="11">
        <v>32</v>
      </c>
      <c r="B75" s="12" t="s">
        <v>116</v>
      </c>
      <c r="C75" s="12" t="s">
        <v>117</v>
      </c>
      <c r="D75" s="13"/>
      <c r="E75" s="13">
        <v>17</v>
      </c>
      <c r="F75" s="12" t="s">
        <v>15</v>
      </c>
      <c r="G75" s="52">
        <f t="shared" si="3"/>
        <v>0</v>
      </c>
      <c r="H75" s="53">
        <f t="shared" si="2"/>
        <v>0</v>
      </c>
    </row>
    <row r="76" spans="1:8" ht="16.9" customHeight="1">
      <c r="A76" s="20" t="s">
        <v>10</v>
      </c>
      <c r="B76" s="21" t="s">
        <v>118</v>
      </c>
      <c r="C76" s="21" t="s">
        <v>119</v>
      </c>
      <c r="D76" s="22"/>
      <c r="E76" s="22">
        <v>17</v>
      </c>
      <c r="F76" s="21" t="s">
        <v>17</v>
      </c>
      <c r="G76" s="52"/>
      <c r="H76" s="53">
        <f t="shared" si="2"/>
        <v>0</v>
      </c>
    </row>
    <row r="77" spans="1:8" ht="16.9" customHeight="1">
      <c r="A77" s="11">
        <v>33</v>
      </c>
      <c r="B77" s="12" t="s">
        <v>120</v>
      </c>
      <c r="C77" s="12" t="s">
        <v>121</v>
      </c>
      <c r="D77" s="13"/>
      <c r="E77" s="13">
        <v>11</v>
      </c>
      <c r="F77" s="12" t="s">
        <v>15</v>
      </c>
      <c r="G77" s="52">
        <f t="shared" si="3"/>
        <v>0</v>
      </c>
      <c r="H77" s="53">
        <f t="shared" si="2"/>
        <v>0</v>
      </c>
    </row>
    <row r="78" spans="1:8" ht="16.9" customHeight="1">
      <c r="A78" s="20" t="s">
        <v>10</v>
      </c>
      <c r="B78" s="21" t="s">
        <v>122</v>
      </c>
      <c r="C78" s="21" t="s">
        <v>123</v>
      </c>
      <c r="D78" s="22"/>
      <c r="E78" s="22">
        <v>11</v>
      </c>
      <c r="F78" s="21" t="s">
        <v>15</v>
      </c>
      <c r="G78" s="52"/>
      <c r="H78" s="53">
        <f t="shared" si="2"/>
        <v>0</v>
      </c>
    </row>
    <row r="79" spans="1:8" ht="16.9" customHeight="1">
      <c r="A79" s="20" t="s">
        <v>43</v>
      </c>
      <c r="B79" s="21" t="s">
        <v>124</v>
      </c>
      <c r="C79" s="21" t="s">
        <v>125</v>
      </c>
      <c r="D79" s="22"/>
      <c r="E79" s="22">
        <v>11</v>
      </c>
      <c r="F79" s="21" t="s">
        <v>17</v>
      </c>
      <c r="G79" s="52"/>
      <c r="H79" s="53">
        <f t="shared" si="2"/>
        <v>0</v>
      </c>
    </row>
    <row r="80" spans="1:8" ht="16.9" customHeight="1">
      <c r="A80" s="11">
        <v>34</v>
      </c>
      <c r="B80" s="12" t="s">
        <v>126</v>
      </c>
      <c r="C80" s="12" t="s">
        <v>127</v>
      </c>
      <c r="D80" s="13"/>
      <c r="E80" s="13">
        <v>10</v>
      </c>
      <c r="F80" s="12" t="s">
        <v>15</v>
      </c>
      <c r="G80" s="52">
        <f t="shared" si="3"/>
        <v>0</v>
      </c>
      <c r="H80" s="53">
        <f t="shared" si="2"/>
        <v>0</v>
      </c>
    </row>
    <row r="81" spans="1:8" ht="16.9" customHeight="1">
      <c r="A81" s="20" t="s">
        <v>10</v>
      </c>
      <c r="B81" s="21" t="s">
        <v>128</v>
      </c>
      <c r="C81" s="21" t="s">
        <v>129</v>
      </c>
      <c r="D81" s="22"/>
      <c r="E81" s="22">
        <v>10</v>
      </c>
      <c r="F81" s="21" t="s">
        <v>17</v>
      </c>
      <c r="G81" s="52"/>
      <c r="H81" s="53">
        <f t="shared" si="2"/>
        <v>0</v>
      </c>
    </row>
    <row r="82" spans="1:8" ht="16.9" customHeight="1">
      <c r="A82" s="11">
        <v>35</v>
      </c>
      <c r="B82" s="12" t="s">
        <v>130</v>
      </c>
      <c r="C82" s="12" t="s">
        <v>131</v>
      </c>
      <c r="D82" s="13"/>
      <c r="E82" s="13">
        <v>13</v>
      </c>
      <c r="F82" s="12" t="s">
        <v>15</v>
      </c>
      <c r="G82" s="52">
        <f t="shared" si="3"/>
        <v>0</v>
      </c>
      <c r="H82" s="53">
        <f t="shared" si="2"/>
        <v>0</v>
      </c>
    </row>
    <row r="83" spans="1:8" ht="16.9" customHeight="1">
      <c r="A83" s="23" t="s">
        <v>10</v>
      </c>
      <c r="B83" s="24" t="s">
        <v>132</v>
      </c>
      <c r="C83" s="24" t="s">
        <v>133</v>
      </c>
      <c r="D83" s="25"/>
      <c r="E83" s="25">
        <v>13</v>
      </c>
      <c r="F83" s="24" t="s">
        <v>17</v>
      </c>
      <c r="G83" s="52"/>
      <c r="H83" s="53">
        <f t="shared" si="2"/>
        <v>0</v>
      </c>
    </row>
    <row r="84" spans="1:8" ht="16.9" customHeight="1">
      <c r="A84" s="11">
        <v>36</v>
      </c>
      <c r="B84" s="12" t="s">
        <v>134</v>
      </c>
      <c r="C84" s="12" t="s">
        <v>135</v>
      </c>
      <c r="D84" s="13"/>
      <c r="E84" s="13">
        <v>90</v>
      </c>
      <c r="F84" s="12" t="s">
        <v>9</v>
      </c>
      <c r="G84" s="52">
        <f t="shared" si="3"/>
        <v>0</v>
      </c>
      <c r="H84" s="53">
        <f t="shared" si="2"/>
        <v>0</v>
      </c>
    </row>
    <row r="85" spans="1:8" s="200" customFormat="1" ht="16.9" customHeight="1">
      <c r="A85" s="206" t="s">
        <v>0</v>
      </c>
      <c r="B85" s="207" t="s">
        <v>1</v>
      </c>
      <c r="C85" s="207" t="s">
        <v>2</v>
      </c>
      <c r="D85" s="211" t="s">
        <v>3</v>
      </c>
      <c r="E85" s="206" t="s">
        <v>4</v>
      </c>
      <c r="F85" s="207" t="s">
        <v>5</v>
      </c>
      <c r="G85" s="211" t="s">
        <v>173</v>
      </c>
      <c r="H85" s="211" t="s">
        <v>174</v>
      </c>
    </row>
    <row r="86" spans="1:8" ht="16.9" customHeight="1">
      <c r="A86" s="20" t="s">
        <v>10</v>
      </c>
      <c r="B86" s="21" t="s">
        <v>136</v>
      </c>
      <c r="C86" s="21" t="s">
        <v>137</v>
      </c>
      <c r="D86" s="22"/>
      <c r="E86" s="22">
        <v>90</v>
      </c>
      <c r="F86" s="21" t="s">
        <v>12</v>
      </c>
      <c r="G86" s="52"/>
      <c r="H86" s="53">
        <f t="shared" si="2"/>
        <v>0</v>
      </c>
    </row>
    <row r="87" spans="1:8" ht="16.9" customHeight="1">
      <c r="A87" s="11">
        <v>37</v>
      </c>
      <c r="B87" s="12" t="s">
        <v>138</v>
      </c>
      <c r="C87" s="12" t="s">
        <v>139</v>
      </c>
      <c r="D87" s="13"/>
      <c r="E87" s="13">
        <v>2</v>
      </c>
      <c r="F87" s="12" t="s">
        <v>9</v>
      </c>
      <c r="G87" s="52">
        <f t="shared" si="3"/>
        <v>0</v>
      </c>
      <c r="H87" s="53">
        <f t="shared" si="2"/>
        <v>0</v>
      </c>
    </row>
    <row r="88" spans="1:8" ht="16.9" customHeight="1">
      <c r="A88" s="20" t="s">
        <v>10</v>
      </c>
      <c r="B88" s="21" t="s">
        <v>88</v>
      </c>
      <c r="C88" s="21" t="s">
        <v>140</v>
      </c>
      <c r="D88" s="22"/>
      <c r="E88" s="22">
        <v>2</v>
      </c>
      <c r="F88" s="21" t="s">
        <v>9</v>
      </c>
      <c r="G88" s="52"/>
      <c r="H88" s="53">
        <f t="shared" si="2"/>
        <v>0</v>
      </c>
    </row>
    <row r="89" spans="1:8" ht="16.9" customHeight="1">
      <c r="A89" s="20" t="s">
        <v>43</v>
      </c>
      <c r="B89" s="21" t="s">
        <v>88</v>
      </c>
      <c r="C89" s="21" t="s">
        <v>141</v>
      </c>
      <c r="D89" s="22"/>
      <c r="E89" s="22">
        <v>1</v>
      </c>
      <c r="F89" s="21" t="s">
        <v>9</v>
      </c>
      <c r="G89" s="52"/>
      <c r="H89" s="53">
        <f t="shared" si="2"/>
        <v>0</v>
      </c>
    </row>
    <row r="90" spans="1:8" ht="16.9" customHeight="1">
      <c r="A90" s="20" t="s">
        <v>45</v>
      </c>
      <c r="B90" s="21" t="s">
        <v>88</v>
      </c>
      <c r="C90" s="21" t="s">
        <v>142</v>
      </c>
      <c r="D90" s="22"/>
      <c r="E90" s="22">
        <v>8</v>
      </c>
      <c r="F90" s="21" t="s">
        <v>9</v>
      </c>
      <c r="G90" s="52"/>
      <c r="H90" s="53">
        <f t="shared" si="2"/>
        <v>0</v>
      </c>
    </row>
    <row r="91" spans="1:7" ht="16.9" customHeight="1">
      <c r="A91" s="11">
        <v>38</v>
      </c>
      <c r="B91" s="12" t="s">
        <v>143</v>
      </c>
      <c r="C91" s="12" t="s">
        <v>144</v>
      </c>
      <c r="D91" s="13"/>
      <c r="E91" s="13">
        <v>4</v>
      </c>
      <c r="F91" s="12" t="s">
        <v>9</v>
      </c>
      <c r="G91" s="52">
        <f t="shared" si="3"/>
        <v>0</v>
      </c>
    </row>
    <row r="92" spans="1:8" ht="16.9" customHeight="1">
      <c r="A92" s="17" t="s">
        <v>10</v>
      </c>
      <c r="B92" s="18" t="s">
        <v>145</v>
      </c>
      <c r="C92" s="18" t="s">
        <v>146</v>
      </c>
      <c r="D92" s="19"/>
      <c r="E92" s="19">
        <v>12</v>
      </c>
      <c r="F92" s="18" t="s">
        <v>12</v>
      </c>
      <c r="G92" s="52"/>
      <c r="H92" s="53">
        <f t="shared" si="2"/>
        <v>0</v>
      </c>
    </row>
    <row r="93" spans="1:8" s="200" customFormat="1" ht="16.9" customHeight="1">
      <c r="A93" s="201"/>
      <c r="B93" s="202"/>
      <c r="C93" s="202"/>
      <c r="D93" s="203"/>
      <c r="E93" s="203"/>
      <c r="F93" s="202"/>
      <c r="G93" s="209"/>
      <c r="H93" s="210"/>
    </row>
    <row r="94" spans="1:7" ht="16.9" customHeight="1">
      <c r="A94" s="5">
        <v>39</v>
      </c>
      <c r="B94" s="6" t="s">
        <v>153</v>
      </c>
      <c r="C94" s="6" t="s">
        <v>154</v>
      </c>
      <c r="D94" s="7"/>
      <c r="E94" s="7">
        <v>1</v>
      </c>
      <c r="F94" s="6" t="s">
        <v>9</v>
      </c>
      <c r="G94" s="52">
        <f t="shared" si="3"/>
        <v>0</v>
      </c>
    </row>
    <row r="95" spans="1:8" ht="16.9" customHeight="1">
      <c r="A95" s="20" t="s">
        <v>10</v>
      </c>
      <c r="B95" s="21" t="s">
        <v>155</v>
      </c>
      <c r="C95" s="21" t="s">
        <v>156</v>
      </c>
      <c r="D95" s="22"/>
      <c r="E95" s="22">
        <v>1</v>
      </c>
      <c r="F95" s="21" t="s">
        <v>9</v>
      </c>
      <c r="G95" s="52"/>
      <c r="H95" s="53">
        <f t="shared" si="2"/>
        <v>0</v>
      </c>
    </row>
    <row r="96" spans="1:7" ht="16.9" customHeight="1">
      <c r="A96" s="11">
        <v>40</v>
      </c>
      <c r="B96" s="12" t="s">
        <v>157</v>
      </c>
      <c r="C96" s="12" t="s">
        <v>158</v>
      </c>
      <c r="D96" s="13"/>
      <c r="E96" s="13">
        <v>2</v>
      </c>
      <c r="F96" s="12" t="s">
        <v>9</v>
      </c>
      <c r="G96" s="52">
        <f t="shared" si="3"/>
        <v>0</v>
      </c>
    </row>
    <row r="97" spans="1:8" ht="16.9" customHeight="1">
      <c r="A97" s="30" t="s">
        <v>10</v>
      </c>
      <c r="B97" s="18" t="s">
        <v>159</v>
      </c>
      <c r="C97" s="18" t="s">
        <v>160</v>
      </c>
      <c r="D97" s="19"/>
      <c r="E97" s="19">
        <v>2</v>
      </c>
      <c r="F97" s="18" t="s">
        <v>9</v>
      </c>
      <c r="G97" s="52"/>
      <c r="H97" s="53">
        <f t="shared" si="2"/>
        <v>0</v>
      </c>
    </row>
    <row r="98" spans="1:8" s="28" customFormat="1" ht="16.9" customHeight="1">
      <c r="A98" s="31"/>
      <c r="B98" s="32"/>
      <c r="C98" s="58" t="s">
        <v>186</v>
      </c>
      <c r="D98" s="33"/>
      <c r="E98" s="33"/>
      <c r="F98" s="32"/>
      <c r="G98" s="55">
        <f>SUM(G4:G97)</f>
        <v>0</v>
      </c>
      <c r="H98" s="53">
        <f>SUM(H4:H97)</f>
        <v>0</v>
      </c>
    </row>
    <row r="99" spans="1:8" s="28" customFormat="1" ht="16.9" customHeight="1">
      <c r="A99" s="31"/>
      <c r="B99" s="32"/>
      <c r="C99" s="32"/>
      <c r="D99" s="33"/>
      <c r="E99" s="33"/>
      <c r="F99" s="32"/>
      <c r="G99" s="55"/>
      <c r="H99" s="53"/>
    </row>
    <row r="100" spans="1:8" s="28" customFormat="1" ht="16.9" customHeight="1">
      <c r="A100" s="62"/>
      <c r="B100" s="65" t="s">
        <v>17</v>
      </c>
      <c r="C100" s="63"/>
      <c r="D100" s="72"/>
      <c r="E100" s="64"/>
      <c r="F100" s="63"/>
      <c r="G100" s="72"/>
      <c r="H100" s="61"/>
    </row>
    <row r="101" spans="1:8" s="28" customFormat="1" ht="16.9" customHeight="1">
      <c r="A101" s="66" t="s">
        <v>170</v>
      </c>
      <c r="B101" s="65" t="s">
        <v>184</v>
      </c>
      <c r="C101" s="67" t="s">
        <v>185</v>
      </c>
      <c r="D101" s="71"/>
      <c r="E101" s="73"/>
      <c r="F101" s="73"/>
      <c r="G101" s="73"/>
      <c r="H101" s="71"/>
    </row>
    <row r="102" spans="1:8" s="28" customFormat="1" ht="16.9" customHeight="1">
      <c r="A102" s="68" t="s">
        <v>0</v>
      </c>
      <c r="B102" s="69" t="s">
        <v>1</v>
      </c>
      <c r="C102" s="69" t="s">
        <v>2</v>
      </c>
      <c r="D102" s="74" t="s">
        <v>3</v>
      </c>
      <c r="E102" s="68" t="s">
        <v>4</v>
      </c>
      <c r="F102" s="69" t="s">
        <v>5</v>
      </c>
      <c r="G102" s="74" t="s">
        <v>173</v>
      </c>
      <c r="H102" s="74" t="s">
        <v>174</v>
      </c>
    </row>
    <row r="103" spans="1:7" ht="16.9" customHeight="1">
      <c r="A103" s="14">
        <v>41</v>
      </c>
      <c r="B103" s="15" t="s">
        <v>88</v>
      </c>
      <c r="C103" s="15" t="s">
        <v>147</v>
      </c>
      <c r="D103" s="16"/>
      <c r="E103" s="16">
        <v>50</v>
      </c>
      <c r="F103" s="15" t="s">
        <v>148</v>
      </c>
      <c r="G103" s="50">
        <f>D103*E103</f>
        <v>0</v>
      </c>
    </row>
    <row r="104" spans="1:8" s="45" customFormat="1" ht="16.9" customHeight="1">
      <c r="A104" s="57"/>
      <c r="B104" s="56"/>
      <c r="C104" s="80"/>
      <c r="D104" s="82"/>
      <c r="E104" s="79"/>
      <c r="F104" s="78"/>
      <c r="G104" s="77"/>
      <c r="H104" s="76"/>
    </row>
    <row r="105" spans="1:8" s="45" customFormat="1" ht="16.9" customHeight="1">
      <c r="A105" s="57"/>
      <c r="B105" s="56"/>
      <c r="C105" s="81" t="s">
        <v>187</v>
      </c>
      <c r="D105" s="82"/>
      <c r="E105" s="79">
        <v>1</v>
      </c>
      <c r="F105" s="78"/>
      <c r="G105" s="77"/>
      <c r="H105" s="76">
        <f>E105*D105</f>
        <v>0</v>
      </c>
    </row>
    <row r="106" spans="1:8" s="45" customFormat="1" ht="16.9" customHeight="1">
      <c r="A106" s="57"/>
      <c r="B106" s="56"/>
      <c r="C106" s="81" t="s">
        <v>188</v>
      </c>
      <c r="D106" s="82"/>
      <c r="E106" s="79">
        <v>1</v>
      </c>
      <c r="F106" s="78"/>
      <c r="G106" s="77"/>
      <c r="H106" s="76">
        <f>E106*D106</f>
        <v>0</v>
      </c>
    </row>
    <row r="107" spans="1:8" s="45" customFormat="1" ht="16.9" customHeight="1">
      <c r="A107" s="57"/>
      <c r="B107" s="56"/>
      <c r="C107" s="81" t="s">
        <v>189</v>
      </c>
      <c r="D107" s="82"/>
      <c r="E107" s="79">
        <v>1</v>
      </c>
      <c r="F107" s="78"/>
      <c r="G107" s="77">
        <f>D107*E107</f>
        <v>0</v>
      </c>
      <c r="H107" s="75"/>
    </row>
    <row r="108" ht="16.9" customHeight="1">
      <c r="G108" s="49"/>
    </row>
    <row r="109" spans="1:8" ht="16.9" customHeight="1" thickBot="1">
      <c r="A109" s="26" t="s">
        <v>149</v>
      </c>
      <c r="G109" s="53">
        <f>G107+G103+G98+G107</f>
        <v>0</v>
      </c>
      <c r="H109" s="53">
        <f>H106+H105+H98</f>
        <v>0</v>
      </c>
    </row>
    <row r="110" spans="1:8" ht="16.9" customHeight="1" thickTop="1">
      <c r="A110" s="27"/>
      <c r="B110" s="27"/>
      <c r="C110" s="27"/>
      <c r="D110" s="27"/>
      <c r="E110" s="27"/>
      <c r="F110" s="27"/>
      <c r="G110" s="48"/>
      <c r="H110" s="70"/>
    </row>
    <row r="111" spans="1:8" s="200" customFormat="1" ht="16.9" customHeight="1">
      <c r="A111" s="212"/>
      <c r="B111" s="212"/>
      <c r="C111" s="212"/>
      <c r="D111" s="212"/>
      <c r="E111" s="212"/>
      <c r="F111" s="212"/>
      <c r="G111" s="255"/>
      <c r="H111" s="255"/>
    </row>
    <row r="112" spans="1:8" s="200" customFormat="1" ht="16.9" customHeight="1">
      <c r="A112" s="212"/>
      <c r="B112" s="212"/>
      <c r="C112" s="212"/>
      <c r="D112" s="212"/>
      <c r="E112" s="212"/>
      <c r="F112" s="212"/>
      <c r="G112" s="255"/>
      <c r="H112" s="255"/>
    </row>
    <row r="113" spans="1:8" ht="16.9" customHeight="1">
      <c r="A113" s="92" t="s">
        <v>190</v>
      </c>
      <c r="B113" s="85" t="s">
        <v>17</v>
      </c>
      <c r="C113" s="87"/>
      <c r="D113" s="94"/>
      <c r="E113" s="83"/>
      <c r="F113" s="83"/>
      <c r="G113" s="83"/>
      <c r="H113" s="83"/>
    </row>
    <row r="114" spans="1:8" ht="16.9" customHeight="1">
      <c r="A114" s="93" t="s">
        <v>191</v>
      </c>
      <c r="B114" s="85" t="s">
        <v>192</v>
      </c>
      <c r="C114" s="86" t="s">
        <v>193</v>
      </c>
      <c r="D114" s="94"/>
      <c r="E114" s="83"/>
      <c r="F114" s="83"/>
      <c r="G114" s="83"/>
      <c r="H114" s="83"/>
    </row>
    <row r="115" spans="1:8" ht="16.9" customHeight="1">
      <c r="A115" s="89" t="s">
        <v>0</v>
      </c>
      <c r="B115" s="88" t="s">
        <v>1</v>
      </c>
      <c r="C115" s="88" t="s">
        <v>2</v>
      </c>
      <c r="D115" s="91" t="s">
        <v>3</v>
      </c>
      <c r="E115" s="89" t="s">
        <v>4</v>
      </c>
      <c r="F115" s="88" t="s">
        <v>5</v>
      </c>
      <c r="G115" s="91" t="s">
        <v>173</v>
      </c>
      <c r="H115" s="91"/>
    </row>
    <row r="116" spans="1:7" ht="16.9" customHeight="1">
      <c r="A116" s="8">
        <v>42</v>
      </c>
      <c r="B116" s="9" t="s">
        <v>150</v>
      </c>
      <c r="C116" s="9" t="s">
        <v>151</v>
      </c>
      <c r="D116" s="10"/>
      <c r="E116" s="10">
        <v>1</v>
      </c>
      <c r="F116" s="9" t="s">
        <v>152</v>
      </c>
      <c r="G116" s="47">
        <f>D116*E116</f>
        <v>0</v>
      </c>
    </row>
    <row r="117" ht="16.9" customHeight="1">
      <c r="G117" s="49"/>
    </row>
    <row r="118" spans="1:7" ht="16.9" customHeight="1" thickBot="1">
      <c r="A118" s="26" t="s">
        <v>149</v>
      </c>
      <c r="G118" s="53">
        <f>SUM(G116:G117)</f>
        <v>0</v>
      </c>
    </row>
    <row r="119" spans="1:8" ht="16.9" customHeight="1" thickTop="1">
      <c r="A119" s="27"/>
      <c r="B119" s="27"/>
      <c r="C119" s="27"/>
      <c r="D119" s="27"/>
      <c r="E119" s="27"/>
      <c r="F119" s="27"/>
      <c r="G119" s="48"/>
      <c r="H119" s="90"/>
    </row>
    <row r="120" spans="1:8" s="84" customFormat="1" ht="16.9" customHeight="1">
      <c r="A120" s="101" t="s">
        <v>190</v>
      </c>
      <c r="B120" s="96" t="s">
        <v>194</v>
      </c>
      <c r="C120" s="114"/>
      <c r="D120" s="120"/>
      <c r="E120" s="95"/>
      <c r="F120" s="95"/>
      <c r="G120" s="95"/>
      <c r="H120" s="95"/>
    </row>
    <row r="121" spans="1:8" s="84" customFormat="1" ht="16.9" customHeight="1">
      <c r="A121" s="102" t="s">
        <v>191</v>
      </c>
      <c r="B121" s="96" t="s">
        <v>195</v>
      </c>
      <c r="C121" s="97" t="s">
        <v>196</v>
      </c>
      <c r="D121" s="120"/>
      <c r="E121" s="95"/>
      <c r="F121" s="95"/>
      <c r="G121" s="95"/>
      <c r="H121" s="95"/>
    </row>
    <row r="122" spans="1:8" s="84" customFormat="1" ht="16.9" customHeight="1">
      <c r="A122" s="99" t="s">
        <v>0</v>
      </c>
      <c r="B122" s="98" t="s">
        <v>1</v>
      </c>
      <c r="C122" s="98" t="s">
        <v>2</v>
      </c>
      <c r="D122" s="100" t="s">
        <v>3</v>
      </c>
      <c r="E122" s="99" t="s">
        <v>4</v>
      </c>
      <c r="F122" s="98" t="s">
        <v>5</v>
      </c>
      <c r="G122" s="100" t="s">
        <v>173</v>
      </c>
      <c r="H122" s="100"/>
    </row>
    <row r="123" spans="1:8" s="84" customFormat="1" ht="16.9" customHeight="1">
      <c r="A123" s="105">
        <v>43</v>
      </c>
      <c r="B123" s="106"/>
      <c r="C123" s="124" t="s">
        <v>197</v>
      </c>
      <c r="D123" s="109"/>
      <c r="E123" s="125" t="s">
        <v>266</v>
      </c>
      <c r="F123" s="106"/>
      <c r="G123" s="155">
        <f>D123</f>
        <v>0</v>
      </c>
      <c r="H123" s="109"/>
    </row>
    <row r="124" spans="1:8" s="84" customFormat="1" ht="16.9" customHeight="1">
      <c r="A124" s="118"/>
      <c r="B124" s="122"/>
      <c r="C124" s="123" t="s">
        <v>198</v>
      </c>
      <c r="D124" s="119"/>
      <c r="E124" s="121"/>
      <c r="F124" s="122"/>
      <c r="G124" s="119"/>
      <c r="H124" s="119"/>
    </row>
    <row r="125" spans="1:8" s="84" customFormat="1" ht="16.9" customHeight="1">
      <c r="A125" s="95"/>
      <c r="B125" s="95"/>
      <c r="C125" s="95"/>
      <c r="D125" s="120"/>
      <c r="E125" s="95"/>
      <c r="F125" s="95"/>
      <c r="G125" s="110"/>
      <c r="H125" s="110"/>
    </row>
    <row r="126" spans="1:8" s="84" customFormat="1" ht="16.9" customHeight="1" thickBot="1">
      <c r="A126" s="107" t="s">
        <v>149</v>
      </c>
      <c r="B126" s="95"/>
      <c r="C126" s="95"/>
      <c r="D126" s="120"/>
      <c r="E126" s="95"/>
      <c r="F126" s="95"/>
      <c r="G126" s="111">
        <f>G123</f>
        <v>0</v>
      </c>
      <c r="H126" s="95"/>
    </row>
    <row r="127" spans="1:8" s="84" customFormat="1" ht="16.9" customHeight="1" thickTop="1">
      <c r="A127" s="108"/>
      <c r="B127" s="108"/>
      <c r="C127" s="108"/>
      <c r="D127" s="126"/>
      <c r="E127" s="108"/>
      <c r="F127" s="108"/>
      <c r="G127" s="112"/>
      <c r="H127" s="112"/>
    </row>
    <row r="128" spans="1:8" s="84" customFormat="1" ht="16.9" customHeight="1">
      <c r="A128" s="116"/>
      <c r="B128" s="116"/>
      <c r="C128" s="116"/>
      <c r="D128" s="127"/>
      <c r="E128" s="116"/>
      <c r="F128" s="116"/>
      <c r="G128" s="117"/>
      <c r="H128" s="117"/>
    </row>
    <row r="129" spans="1:8" s="84" customFormat="1" ht="16.9" customHeight="1">
      <c r="A129" s="101" t="s">
        <v>190</v>
      </c>
      <c r="B129" s="96" t="s">
        <v>194</v>
      </c>
      <c r="C129" s="115"/>
      <c r="D129" s="120"/>
      <c r="E129" s="95"/>
      <c r="F129" s="95"/>
      <c r="G129" s="95"/>
      <c r="H129" s="95"/>
    </row>
    <row r="130" spans="1:8" ht="16.9" customHeight="1">
      <c r="A130" s="102" t="s">
        <v>191</v>
      </c>
      <c r="B130" s="96" t="s">
        <v>199</v>
      </c>
      <c r="C130" s="97" t="s">
        <v>200</v>
      </c>
      <c r="D130" s="120"/>
      <c r="E130" s="95"/>
      <c r="F130" s="95"/>
      <c r="G130" s="95"/>
      <c r="H130" s="95"/>
    </row>
    <row r="131" spans="1:8" ht="16.9" customHeight="1">
      <c r="A131" s="99" t="s">
        <v>0</v>
      </c>
      <c r="B131" s="98" t="s">
        <v>1</v>
      </c>
      <c r="C131" s="98" t="s">
        <v>2</v>
      </c>
      <c r="D131" s="100" t="s">
        <v>3</v>
      </c>
      <c r="E131" s="99" t="s">
        <v>4</v>
      </c>
      <c r="F131" s="98" t="s">
        <v>5</v>
      </c>
      <c r="G131" s="100" t="s">
        <v>201</v>
      </c>
      <c r="H131" s="100"/>
    </row>
    <row r="132" spans="1:8" ht="16.9" customHeight="1">
      <c r="A132" s="103">
        <v>44</v>
      </c>
      <c r="B132" s="106" t="s">
        <v>202</v>
      </c>
      <c r="C132" s="124" t="s">
        <v>197</v>
      </c>
      <c r="D132" s="109"/>
      <c r="E132" s="125" t="s">
        <v>266</v>
      </c>
      <c r="F132" s="104"/>
      <c r="G132" s="113">
        <f>D132</f>
        <v>0</v>
      </c>
      <c r="H132" s="113"/>
    </row>
    <row r="133" spans="1:8" ht="16.9" customHeight="1">
      <c r="A133" s="95"/>
      <c r="B133" s="95"/>
      <c r="C133" s="123" t="s">
        <v>198</v>
      </c>
      <c r="D133" s="120"/>
      <c r="E133" s="95"/>
      <c r="F133" s="95"/>
      <c r="G133" s="110"/>
      <c r="H133" s="110"/>
    </row>
    <row r="134" spans="1:8" ht="16.9" customHeight="1">
      <c r="A134" s="95"/>
      <c r="B134" s="95"/>
      <c r="C134" s="123"/>
      <c r="D134" s="120"/>
      <c r="E134" s="95"/>
      <c r="F134" s="95"/>
      <c r="G134" s="110"/>
      <c r="H134" s="110"/>
    </row>
    <row r="135" spans="1:8" ht="16.9" customHeight="1" thickBot="1">
      <c r="A135" s="107" t="s">
        <v>149</v>
      </c>
      <c r="B135" s="95"/>
      <c r="C135" s="95"/>
      <c r="D135" s="120"/>
      <c r="E135" s="95"/>
      <c r="F135" s="95"/>
      <c r="G135" s="111">
        <f>G132</f>
        <v>0</v>
      </c>
      <c r="H135" s="95"/>
    </row>
    <row r="136" spans="1:8" ht="16.9" customHeight="1" thickTop="1">
      <c r="A136" s="108"/>
      <c r="B136" s="108"/>
      <c r="C136" s="108"/>
      <c r="D136" s="126"/>
      <c r="E136" s="108"/>
      <c r="F136" s="108"/>
      <c r="G136" s="112"/>
      <c r="H136" s="112"/>
    </row>
    <row r="137" spans="1:8" s="200" customFormat="1" ht="16.9" customHeight="1">
      <c r="A137" s="214"/>
      <c r="B137" s="214"/>
      <c r="C137" s="214"/>
      <c r="D137" s="256"/>
      <c r="E137" s="214"/>
      <c r="F137" s="214"/>
      <c r="G137" s="215"/>
      <c r="H137" s="215"/>
    </row>
    <row r="138" spans="1:8" s="200" customFormat="1" ht="16.9" customHeight="1">
      <c r="A138" s="214"/>
      <c r="B138" s="214"/>
      <c r="C138" s="214"/>
      <c r="D138" s="256"/>
      <c r="E138" s="214"/>
      <c r="F138" s="214"/>
      <c r="G138" s="215"/>
      <c r="H138" s="215"/>
    </row>
    <row r="139" spans="1:8" s="200" customFormat="1" ht="16.9" customHeight="1">
      <c r="A139" s="214"/>
      <c r="B139" s="214"/>
      <c r="C139" s="214"/>
      <c r="D139" s="256"/>
      <c r="E139" s="214"/>
      <c r="F139" s="214"/>
      <c r="G139" s="215"/>
      <c r="H139" s="215"/>
    </row>
    <row r="140" spans="1:8" s="200" customFormat="1" ht="16.9" customHeight="1">
      <c r="A140" s="214"/>
      <c r="B140" s="214"/>
      <c r="C140" s="214"/>
      <c r="D140" s="256"/>
      <c r="E140" s="214"/>
      <c r="F140" s="214"/>
      <c r="G140" s="215"/>
      <c r="H140" s="215"/>
    </row>
    <row r="141" spans="1:8" ht="16.9" customHeight="1">
      <c r="A141" s="135" t="s">
        <v>190</v>
      </c>
      <c r="B141" s="130" t="s">
        <v>17</v>
      </c>
      <c r="C141" s="140"/>
      <c r="D141" s="142"/>
      <c r="E141" s="128"/>
      <c r="F141" s="128"/>
      <c r="G141" s="128"/>
      <c r="H141" s="128"/>
    </row>
    <row r="142" spans="1:8" ht="16.9" customHeight="1">
      <c r="A142" s="136" t="s">
        <v>191</v>
      </c>
      <c r="B142" s="130"/>
      <c r="C142" s="141" t="s">
        <v>169</v>
      </c>
      <c r="D142" s="142"/>
      <c r="E142" s="128"/>
      <c r="F142" s="128"/>
      <c r="G142" s="128"/>
      <c r="H142" s="128"/>
    </row>
    <row r="143" spans="1:8" ht="16.9" customHeight="1">
      <c r="A143" s="137" t="s">
        <v>0</v>
      </c>
      <c r="B143" s="138" t="s">
        <v>1</v>
      </c>
      <c r="C143" s="138" t="s">
        <v>2</v>
      </c>
      <c r="D143" s="139" t="s">
        <v>3</v>
      </c>
      <c r="E143" s="137" t="s">
        <v>4</v>
      </c>
      <c r="F143" s="138" t="s">
        <v>5</v>
      </c>
      <c r="G143" s="134" t="s">
        <v>201</v>
      </c>
      <c r="H143" s="139"/>
    </row>
    <row r="144" spans="1:7" ht="16.9" customHeight="1">
      <c r="A144" s="2">
        <v>45</v>
      </c>
      <c r="B144" s="3" t="s">
        <v>88</v>
      </c>
      <c r="C144" s="3" t="s">
        <v>161</v>
      </c>
      <c r="D144" s="4"/>
      <c r="E144" s="4">
        <v>4</v>
      </c>
      <c r="F144" s="3" t="s">
        <v>162</v>
      </c>
      <c r="G144" s="49">
        <f>D144*E144</f>
        <v>0</v>
      </c>
    </row>
    <row r="145" spans="1:7" ht="16.9" customHeight="1">
      <c r="A145" s="2">
        <v>46</v>
      </c>
      <c r="B145" s="3" t="s">
        <v>163</v>
      </c>
      <c r="C145" s="3" t="s">
        <v>164</v>
      </c>
      <c r="D145" s="4"/>
      <c r="E145" s="4">
        <v>4</v>
      </c>
      <c r="F145" s="3" t="s">
        <v>162</v>
      </c>
      <c r="G145" s="49">
        <f>D145*E145</f>
        <v>0</v>
      </c>
    </row>
    <row r="146" spans="1:7" ht="16.9" customHeight="1">
      <c r="A146" s="2">
        <v>47</v>
      </c>
      <c r="B146" s="3" t="s">
        <v>88</v>
      </c>
      <c r="C146" s="3" t="s">
        <v>165</v>
      </c>
      <c r="D146" s="4"/>
      <c r="E146" s="4">
        <v>2.5</v>
      </c>
      <c r="F146" s="3" t="s">
        <v>162</v>
      </c>
      <c r="G146" s="132">
        <f aca="true" t="shared" si="4" ref="G146:G147">D146*E146</f>
        <v>0</v>
      </c>
    </row>
    <row r="147" spans="1:7" ht="16.9" customHeight="1">
      <c r="A147" s="2">
        <v>48</v>
      </c>
      <c r="B147" s="3" t="s">
        <v>166</v>
      </c>
      <c r="C147" s="3" t="s">
        <v>167</v>
      </c>
      <c r="D147" s="4"/>
      <c r="E147" s="4">
        <v>2</v>
      </c>
      <c r="F147" s="3" t="s">
        <v>162</v>
      </c>
      <c r="G147" s="132">
        <f t="shared" si="4"/>
        <v>0</v>
      </c>
    </row>
    <row r="148" spans="1:8" s="129" customFormat="1" ht="16.9" customHeight="1">
      <c r="A148" s="2"/>
      <c r="B148" s="3"/>
      <c r="C148" s="3"/>
      <c r="D148" s="4"/>
      <c r="E148" s="4"/>
      <c r="F148" s="3"/>
      <c r="G148" s="132"/>
      <c r="H148" s="133"/>
    </row>
    <row r="149" spans="1:7" ht="16.9" customHeight="1" thickBot="1">
      <c r="A149" s="26" t="s">
        <v>168</v>
      </c>
      <c r="G149" s="53">
        <f>SUM(G144:G148)</f>
        <v>0</v>
      </c>
    </row>
    <row r="150" spans="1:8" ht="16.9" customHeight="1" thickTop="1">
      <c r="A150" s="27"/>
      <c r="B150" s="27"/>
      <c r="C150" s="27"/>
      <c r="D150" s="27"/>
      <c r="E150" s="27"/>
      <c r="F150" s="27"/>
      <c r="G150" s="48"/>
      <c r="H150" s="131"/>
    </row>
    <row r="151" spans="1:8" ht="16.9" customHeight="1">
      <c r="A151" s="146" t="s">
        <v>203</v>
      </c>
      <c r="B151" s="144"/>
      <c r="C151" s="160"/>
      <c r="D151" s="162"/>
      <c r="E151" s="143"/>
      <c r="F151" s="143"/>
      <c r="G151" s="143"/>
      <c r="H151" s="143"/>
    </row>
    <row r="152" spans="1:8" ht="16.9" customHeight="1">
      <c r="A152" s="147" t="s">
        <v>191</v>
      </c>
      <c r="B152" s="144"/>
      <c r="C152" s="161" t="s">
        <v>204</v>
      </c>
      <c r="D152" s="159" t="s">
        <v>3</v>
      </c>
      <c r="E152" s="156" t="s">
        <v>4</v>
      </c>
      <c r="F152" s="157" t="s">
        <v>5</v>
      </c>
      <c r="G152" s="145" t="s">
        <v>201</v>
      </c>
      <c r="H152" s="159"/>
    </row>
    <row r="153" spans="1:8" ht="16.9" customHeight="1">
      <c r="A153" s="148">
        <v>49</v>
      </c>
      <c r="B153" s="149" t="s">
        <v>205</v>
      </c>
      <c r="C153" s="149" t="s">
        <v>207</v>
      </c>
      <c r="D153" s="155"/>
      <c r="E153" s="158">
        <v>50</v>
      </c>
      <c r="F153" s="149" t="s">
        <v>206</v>
      </c>
      <c r="G153" s="155">
        <f>D153*E153</f>
        <v>0</v>
      </c>
      <c r="H153" s="155"/>
    </row>
    <row r="154" spans="1:8" ht="16.9" customHeight="1">
      <c r="A154" s="143"/>
      <c r="B154" s="143"/>
      <c r="C154" s="143"/>
      <c r="D154" s="162"/>
      <c r="E154" s="143"/>
      <c r="F154" s="143"/>
      <c r="G154" s="152"/>
      <c r="H154" s="152"/>
    </row>
    <row r="155" spans="1:8" ht="16.9" customHeight="1" thickBot="1">
      <c r="A155" s="150" t="s">
        <v>149</v>
      </c>
      <c r="B155" s="143"/>
      <c r="C155" s="143"/>
      <c r="D155" s="162"/>
      <c r="E155" s="143"/>
      <c r="F155" s="143"/>
      <c r="G155" s="153">
        <f>SUM(G153:G154)</f>
        <v>0</v>
      </c>
      <c r="H155" s="143"/>
    </row>
    <row r="156" spans="1:8" ht="16.9" customHeight="1" thickTop="1">
      <c r="A156" s="151"/>
      <c r="B156" s="151"/>
      <c r="C156" s="151"/>
      <c r="D156" s="163"/>
      <c r="E156" s="151"/>
      <c r="F156" s="151"/>
      <c r="G156" s="154"/>
      <c r="H156" s="154"/>
    </row>
    <row r="157" spans="1:8" ht="16.9" customHeight="1">
      <c r="A157" s="169" t="s">
        <v>203</v>
      </c>
      <c r="B157" s="165"/>
      <c r="C157" s="164"/>
      <c r="D157" s="187"/>
      <c r="E157" s="164"/>
      <c r="F157" s="164"/>
      <c r="G157" s="164"/>
      <c r="H157" s="164"/>
    </row>
    <row r="158" spans="1:8" ht="16.9" customHeight="1">
      <c r="A158" s="170" t="s">
        <v>17</v>
      </c>
      <c r="B158" s="184"/>
      <c r="C158" s="184" t="s">
        <v>208</v>
      </c>
      <c r="D158" s="185"/>
      <c r="E158" s="164"/>
      <c r="F158" s="164"/>
      <c r="G158" s="164"/>
      <c r="H158" s="164"/>
    </row>
    <row r="159" spans="1:8" ht="16.9" customHeight="1">
      <c r="A159" s="167" t="s">
        <v>0</v>
      </c>
      <c r="B159" s="166" t="s">
        <v>1</v>
      </c>
      <c r="C159" s="166" t="s">
        <v>2</v>
      </c>
      <c r="D159" s="168" t="s">
        <v>3</v>
      </c>
      <c r="E159" s="167" t="s">
        <v>4</v>
      </c>
      <c r="F159" s="166" t="s">
        <v>5</v>
      </c>
      <c r="G159" s="168" t="s">
        <v>6</v>
      </c>
      <c r="H159" s="168"/>
    </row>
    <row r="160" spans="1:8" ht="16.9" customHeight="1">
      <c r="A160" s="176">
        <v>50</v>
      </c>
      <c r="B160" s="177" t="s">
        <v>209</v>
      </c>
      <c r="C160" s="177" t="s">
        <v>210</v>
      </c>
      <c r="D160" s="182"/>
      <c r="E160" s="178">
        <v>0.3</v>
      </c>
      <c r="F160" s="177" t="s">
        <v>211</v>
      </c>
      <c r="G160" s="182">
        <f>D160*E160</f>
        <v>0</v>
      </c>
      <c r="H160" s="182"/>
    </row>
    <row r="161" spans="1:8" ht="16.9" customHeight="1">
      <c r="A161" s="179">
        <v>51</v>
      </c>
      <c r="B161" s="180" t="s">
        <v>212</v>
      </c>
      <c r="C161" s="180" t="s">
        <v>213</v>
      </c>
      <c r="D161" s="183"/>
      <c r="E161" s="181">
        <v>0.2</v>
      </c>
      <c r="F161" s="180" t="s">
        <v>211</v>
      </c>
      <c r="G161" s="182">
        <f>D161*E161</f>
        <v>0</v>
      </c>
      <c r="H161" s="183"/>
    </row>
    <row r="162" spans="1:8" ht="16.9" customHeight="1">
      <c r="A162" s="164"/>
      <c r="B162" s="164"/>
      <c r="C162" s="164"/>
      <c r="D162" s="185"/>
      <c r="E162" s="164"/>
      <c r="F162" s="164"/>
      <c r="G162" s="173"/>
      <c r="H162" s="173"/>
    </row>
    <row r="163" spans="1:8" ht="16.9" customHeight="1" thickBot="1">
      <c r="A163" s="171" t="s">
        <v>149</v>
      </c>
      <c r="B163" s="164"/>
      <c r="C163" s="164"/>
      <c r="D163" s="185"/>
      <c r="E163" s="164"/>
      <c r="F163" s="164"/>
      <c r="G163" s="174">
        <f>SUM(G160:G162)</f>
        <v>0</v>
      </c>
      <c r="H163" s="164"/>
    </row>
    <row r="164" spans="1:8" ht="16.9" customHeight="1" thickTop="1">
      <c r="A164" s="172"/>
      <c r="B164" s="172"/>
      <c r="C164" s="172"/>
      <c r="D164" s="186"/>
      <c r="E164" s="172"/>
      <c r="F164" s="172"/>
      <c r="G164" s="175"/>
      <c r="H164" s="175"/>
    </row>
    <row r="165" spans="1:8" s="200" customFormat="1" ht="16.9" customHeight="1">
      <c r="A165" s="214"/>
      <c r="B165" s="214"/>
      <c r="C165" s="214"/>
      <c r="D165" s="256"/>
      <c r="E165" s="214"/>
      <c r="F165" s="214"/>
      <c r="G165" s="215"/>
      <c r="H165" s="215"/>
    </row>
    <row r="166" spans="1:8" s="200" customFormat="1" ht="16.9" customHeight="1">
      <c r="A166" s="214"/>
      <c r="B166" s="214"/>
      <c r="C166" s="214"/>
      <c r="D166" s="256"/>
      <c r="E166" s="214"/>
      <c r="F166" s="214"/>
      <c r="G166" s="215"/>
      <c r="H166" s="215"/>
    </row>
    <row r="167" spans="1:8" s="200" customFormat="1" ht="16.9" customHeight="1">
      <c r="A167" s="214"/>
      <c r="B167" s="214"/>
      <c r="C167" s="214"/>
      <c r="D167" s="256"/>
      <c r="E167" s="214"/>
      <c r="F167" s="214"/>
      <c r="G167" s="215"/>
      <c r="H167" s="215"/>
    </row>
    <row r="168" spans="1:8" s="200" customFormat="1" ht="16.9" customHeight="1">
      <c r="A168" s="214"/>
      <c r="B168" s="214"/>
      <c r="C168" s="214"/>
      <c r="D168" s="256"/>
      <c r="E168" s="214"/>
      <c r="F168" s="214"/>
      <c r="G168" s="215"/>
      <c r="H168" s="215"/>
    </row>
    <row r="169" spans="1:8" ht="16.9" customHeight="1">
      <c r="A169" s="194" t="s">
        <v>190</v>
      </c>
      <c r="B169" s="189" t="s">
        <v>17</v>
      </c>
      <c r="C169" s="196"/>
      <c r="D169" s="198"/>
      <c r="E169" s="197"/>
      <c r="F169" s="197"/>
      <c r="G169" s="188"/>
      <c r="H169" s="188"/>
    </row>
    <row r="170" spans="1:8" ht="16.9" customHeight="1">
      <c r="A170" s="195" t="s">
        <v>17</v>
      </c>
      <c r="B170" s="189"/>
      <c r="C170" s="190" t="s">
        <v>214</v>
      </c>
      <c r="D170" s="198"/>
      <c r="E170" s="197"/>
      <c r="F170" s="197"/>
      <c r="G170" s="188"/>
      <c r="H170" s="188"/>
    </row>
    <row r="171" spans="1:8" ht="16.9" customHeight="1">
      <c r="A171" s="192" t="s">
        <v>0</v>
      </c>
      <c r="B171" s="191" t="s">
        <v>1</v>
      </c>
      <c r="C171" s="191" t="s">
        <v>2</v>
      </c>
      <c r="D171" s="193" t="s">
        <v>3</v>
      </c>
      <c r="E171" s="192" t="s">
        <v>4</v>
      </c>
      <c r="F171" s="191" t="s">
        <v>5</v>
      </c>
      <c r="G171" s="193" t="s">
        <v>6</v>
      </c>
      <c r="H171" s="193"/>
    </row>
    <row r="172" spans="1:7" ht="16.9" customHeight="1">
      <c r="A172" s="200">
        <v>52</v>
      </c>
      <c r="B172" s="199"/>
      <c r="C172" s="200" t="s">
        <v>221</v>
      </c>
      <c r="D172" s="199"/>
      <c r="E172" s="199"/>
      <c r="F172" s="199"/>
      <c r="G172" s="199"/>
    </row>
    <row r="173" spans="1:7" ht="16.9" customHeight="1">
      <c r="A173" s="199"/>
      <c r="B173" s="199"/>
      <c r="C173" s="200" t="s">
        <v>222</v>
      </c>
      <c r="D173" s="210"/>
      <c r="E173" s="200">
        <v>1</v>
      </c>
      <c r="F173" s="216" t="s">
        <v>9</v>
      </c>
      <c r="G173" s="210">
        <f>D173*E173</f>
        <v>0</v>
      </c>
    </row>
    <row r="174" spans="1:7" ht="16.9" customHeight="1">
      <c r="A174" s="199"/>
      <c r="B174" s="199"/>
      <c r="C174" s="199" t="s">
        <v>226</v>
      </c>
      <c r="D174" s="210"/>
      <c r="E174" s="199">
        <v>2</v>
      </c>
      <c r="F174" s="216" t="s">
        <v>9</v>
      </c>
      <c r="G174" s="210">
        <f aca="true" t="shared" si="5" ref="G174:G185">D174*E174</f>
        <v>0</v>
      </c>
    </row>
    <row r="175" spans="1:7" ht="16.9" customHeight="1">
      <c r="A175" s="199"/>
      <c r="B175" s="199"/>
      <c r="C175" s="199" t="s">
        <v>227</v>
      </c>
      <c r="D175" s="210"/>
      <c r="E175" s="199">
        <v>3</v>
      </c>
      <c r="F175" s="216" t="s">
        <v>9</v>
      </c>
      <c r="G175" s="210">
        <f t="shared" si="5"/>
        <v>0</v>
      </c>
    </row>
    <row r="176" spans="1:7" ht="16.9" customHeight="1">
      <c r="A176" s="199"/>
      <c r="B176" s="199"/>
      <c r="C176" s="199" t="s">
        <v>228</v>
      </c>
      <c r="D176" s="210"/>
      <c r="E176" s="199">
        <v>11</v>
      </c>
      <c r="F176" s="216" t="s">
        <v>9</v>
      </c>
      <c r="G176" s="210">
        <f t="shared" si="5"/>
        <v>0</v>
      </c>
    </row>
    <row r="177" spans="1:7" ht="16.9" customHeight="1">
      <c r="A177" s="199"/>
      <c r="B177" s="199"/>
      <c r="C177" s="199" t="s">
        <v>229</v>
      </c>
      <c r="D177" s="210"/>
      <c r="E177" s="199">
        <v>1</v>
      </c>
      <c r="F177" s="216" t="s">
        <v>9</v>
      </c>
      <c r="G177" s="210">
        <f t="shared" si="5"/>
        <v>0</v>
      </c>
    </row>
    <row r="178" spans="1:7" ht="16.9" customHeight="1">
      <c r="A178" s="199"/>
      <c r="B178" s="199"/>
      <c r="C178" s="199" t="s">
        <v>230</v>
      </c>
      <c r="D178" s="210"/>
      <c r="E178" s="199">
        <v>1</v>
      </c>
      <c r="F178" s="216" t="s">
        <v>9</v>
      </c>
      <c r="G178" s="210">
        <f t="shared" si="5"/>
        <v>0</v>
      </c>
    </row>
    <row r="179" spans="1:7" ht="16.9" customHeight="1">
      <c r="A179" s="199"/>
      <c r="B179" s="199"/>
      <c r="C179" s="199" t="s">
        <v>215</v>
      </c>
      <c r="D179" s="210"/>
      <c r="E179" s="199">
        <v>1</v>
      </c>
      <c r="F179" s="216" t="s">
        <v>9</v>
      </c>
      <c r="G179" s="210">
        <f t="shared" si="5"/>
        <v>0</v>
      </c>
    </row>
    <row r="180" spans="1:7" ht="16.9" customHeight="1">
      <c r="A180" s="199"/>
      <c r="B180" s="199"/>
      <c r="C180" s="199" t="s">
        <v>225</v>
      </c>
      <c r="D180" s="210"/>
      <c r="E180" s="199">
        <v>1</v>
      </c>
      <c r="F180" s="216" t="s">
        <v>9</v>
      </c>
      <c r="G180" s="210">
        <f t="shared" si="5"/>
        <v>0</v>
      </c>
    </row>
    <row r="181" spans="1:7" ht="16.9" customHeight="1">
      <c r="A181" s="199"/>
      <c r="B181" s="199"/>
      <c r="C181" s="199" t="s">
        <v>216</v>
      </c>
      <c r="D181" s="210"/>
      <c r="E181" s="199">
        <v>1</v>
      </c>
      <c r="F181" s="216" t="s">
        <v>9</v>
      </c>
      <c r="G181" s="210">
        <f t="shared" si="5"/>
        <v>0</v>
      </c>
    </row>
    <row r="182" spans="1:7" ht="16.9" customHeight="1">
      <c r="A182" s="199"/>
      <c r="B182" s="199"/>
      <c r="C182" s="199" t="s">
        <v>217</v>
      </c>
      <c r="D182" s="210"/>
      <c r="E182" s="199">
        <v>1</v>
      </c>
      <c r="F182" s="216" t="s">
        <v>9</v>
      </c>
      <c r="G182" s="210">
        <f t="shared" si="5"/>
        <v>0</v>
      </c>
    </row>
    <row r="183" spans="1:7" ht="16.9" customHeight="1">
      <c r="A183" s="199"/>
      <c r="B183" s="199"/>
      <c r="C183" s="199" t="s">
        <v>218</v>
      </c>
      <c r="D183" s="210"/>
      <c r="E183" s="199">
        <v>1</v>
      </c>
      <c r="F183" s="216" t="s">
        <v>9</v>
      </c>
      <c r="G183" s="210">
        <f t="shared" si="5"/>
        <v>0</v>
      </c>
    </row>
    <row r="184" spans="1:7" ht="16.9" customHeight="1">
      <c r="A184" s="199"/>
      <c r="B184" s="199"/>
      <c r="C184" s="199" t="s">
        <v>219</v>
      </c>
      <c r="D184" s="200"/>
      <c r="E184" s="199">
        <v>1</v>
      </c>
      <c r="F184" s="216" t="s">
        <v>9</v>
      </c>
      <c r="G184" s="210">
        <f t="shared" si="5"/>
        <v>0</v>
      </c>
    </row>
    <row r="185" spans="1:8" s="200" customFormat="1" ht="16.9" customHeight="1">
      <c r="A185" s="199"/>
      <c r="B185" s="199"/>
      <c r="C185" s="199" t="s">
        <v>223</v>
      </c>
      <c r="E185" s="199">
        <v>1</v>
      </c>
      <c r="F185" s="216" t="s">
        <v>9</v>
      </c>
      <c r="G185" s="210">
        <f t="shared" si="5"/>
        <v>0</v>
      </c>
      <c r="H185" s="210"/>
    </row>
    <row r="186" spans="1:7" ht="16.9" customHeight="1">
      <c r="A186" s="199"/>
      <c r="B186" s="199"/>
      <c r="C186" s="200" t="s">
        <v>224</v>
      </c>
      <c r="D186" s="199"/>
      <c r="E186" s="199"/>
      <c r="F186" s="199"/>
      <c r="G186" s="210"/>
    </row>
    <row r="187" spans="3:7" ht="16.9" customHeight="1" thickBot="1">
      <c r="C187" s="200" t="s">
        <v>220</v>
      </c>
      <c r="G187" s="53">
        <f>SUM(G173:G186)</f>
        <v>0</v>
      </c>
    </row>
    <row r="188" spans="1:8" ht="16.9" customHeight="1" thickTop="1">
      <c r="A188" s="204"/>
      <c r="B188" s="204"/>
      <c r="C188" s="204"/>
      <c r="D188" s="204"/>
      <c r="E188" s="204"/>
      <c r="F188" s="204"/>
      <c r="G188" s="208"/>
      <c r="H188" s="208"/>
    </row>
  </sheetData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Frakes</cp:lastModifiedBy>
  <cp:lastPrinted>2020-05-20T09:38:39Z</cp:lastPrinted>
  <dcterms:created xsi:type="dcterms:W3CDTF">2020-05-20T08:05:47Z</dcterms:created>
  <dcterms:modified xsi:type="dcterms:W3CDTF">2021-08-05T18:44:18Z</dcterms:modified>
  <cp:category/>
  <cp:version/>
  <cp:contentType/>
  <cp:contentStatus/>
</cp:coreProperties>
</file>