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720" windowHeight="13725"/>
  </bookViews>
  <sheets>
    <sheet name="Položky všech ceníků" sheetId="2" r:id="rId1"/>
  </sheets>
  <definedNames>
    <definedName name="_xlnm.Print_Titles" localSheetId="0">'Položky všech ceníků'!$1:$7</definedName>
  </definedNames>
  <calcPr calcId="145621"/>
</workbook>
</file>

<file path=xl/calcChain.xml><?xml version="1.0" encoding="utf-8"?>
<calcChain xmlns="http://schemas.openxmlformats.org/spreadsheetml/2006/main">
  <c r="AG93" i="2" l="1"/>
  <c r="F98" i="2" s="1"/>
  <c r="H100" i="2" s="1"/>
  <c r="AG74" i="2"/>
  <c r="AG73" i="2"/>
  <c r="AI75" i="2" s="1"/>
  <c r="AG72" i="2"/>
  <c r="AG71" i="2"/>
  <c r="AG70" i="2"/>
  <c r="AG68" i="2"/>
  <c r="AG67" i="2"/>
  <c r="AG60" i="2"/>
  <c r="AG65" i="2"/>
  <c r="AG64" i="2"/>
  <c r="AG63" i="2"/>
  <c r="AG62" i="2"/>
  <c r="AG61" i="2"/>
  <c r="AG59" i="2"/>
  <c r="AG58" i="2"/>
  <c r="AG44" i="2"/>
  <c r="AG43" i="2"/>
  <c r="AG42" i="2"/>
  <c r="AG41" i="2"/>
  <c r="AG40" i="2"/>
  <c r="AG39" i="2"/>
  <c r="AG38" i="2"/>
  <c r="AG37" i="2"/>
  <c r="AG36" i="2"/>
  <c r="AG35" i="2"/>
  <c r="AG34" i="2"/>
  <c r="AG19" i="2"/>
  <c r="AG18" i="2"/>
  <c r="AG17" i="2"/>
  <c r="AG16" i="2"/>
  <c r="AG15" i="2"/>
  <c r="AG14" i="2"/>
  <c r="AG13" i="2"/>
  <c r="AG12" i="2"/>
  <c r="AI69" i="2" l="1"/>
  <c r="AI66" i="2"/>
  <c r="I83" i="2" s="1"/>
  <c r="F49" i="2"/>
  <c r="H51" i="2" s="1"/>
  <c r="F25" i="2"/>
  <c r="H27" i="2" s="1"/>
  <c r="F80" i="2" l="1"/>
  <c r="H86" i="2" s="1"/>
  <c r="V108" i="2" s="1"/>
</calcChain>
</file>

<file path=xl/sharedStrings.xml><?xml version="1.0" encoding="utf-8"?>
<sst xmlns="http://schemas.openxmlformats.org/spreadsheetml/2006/main" count="188" uniqueCount="121">
  <si>
    <r>
      <rPr>
        <b/>
        <sz val="16"/>
        <color rgb="FFFF0000"/>
        <rFont val="Arial"/>
      </rPr>
      <t>Ing. Bohumil Březina</t>
    </r>
  </si>
  <si>
    <t>Jiráskova 1385/17, 360 01 Karlovy Vary</t>
  </si>
  <si>
    <t>tel. +420 731 241036, e-mail: bohumil.brezina@seznam.cz</t>
  </si>
  <si>
    <t xml:space="preserve">Zpracováno programem firmy SELPO Broumy, tel. +420 603 525768 </t>
  </si>
  <si>
    <t>Popis položky</t>
  </si>
  <si>
    <t>Celkem</t>
  </si>
  <si>
    <t/>
  </si>
  <si>
    <t>Celkem:</t>
  </si>
  <si>
    <t>C21M - Elektromontáže</t>
  </si>
  <si>
    <t>Poř.č.</t>
  </si>
  <si>
    <t>Číslo pol.</t>
  </si>
  <si>
    <t>Množství</t>
  </si>
  <si>
    <t>Jedn.</t>
  </si>
  <si>
    <t>Cena/jedn. [Kč]</t>
  </si>
  <si>
    <t>Celkem [Kč]</t>
  </si>
  <si>
    <t>210064008</t>
  </si>
  <si>
    <t>číslování stožárů</t>
  </si>
  <si>
    <t>9,00</t>
  </si>
  <si>
    <t>pb</t>
  </si>
  <si>
    <t>210204011</t>
  </si>
  <si>
    <t>stožár ocelový do délky 12m</t>
  </si>
  <si>
    <t>ks</t>
  </si>
  <si>
    <t>210204201</t>
  </si>
  <si>
    <t>elektrovýzbroj stožáru odbočná pro 1 okruh svorky SV 16</t>
  </si>
  <si>
    <t>2,00</t>
  </si>
  <si>
    <t>elektrovýzbroj stožáru pro 1 okruh svorky SV 16</t>
  </si>
  <si>
    <t>7,00</t>
  </si>
  <si>
    <t>210220022</t>
  </si>
  <si>
    <t>uzemění v zemi FeZn průměru 8-10mm vč. svorek, propojení a izolace spojů</t>
  </si>
  <si>
    <t>335,00</t>
  </si>
  <si>
    <t>m</t>
  </si>
  <si>
    <t>210290573</t>
  </si>
  <si>
    <t>Příplatek za likvidaci svítidel</t>
  </si>
  <si>
    <t>210810005</t>
  </si>
  <si>
    <t>CYKY-CYKYm 3Cx1.5mm2 (CYKY 3J1.5) 750V (VU)</t>
  </si>
  <si>
    <t>99,00</t>
  </si>
  <si>
    <t>210810014</t>
  </si>
  <si>
    <t>CYKY-CYKYm 4Bx16mm2 (CYKY 4J16) 750V (VU)</t>
  </si>
  <si>
    <t>Celkem za ceník:</t>
  </si>
  <si>
    <t>Cena:</t>
  </si>
  <si>
    <t>Kč</t>
  </si>
  <si>
    <t>C46M - Zemní práce</t>
  </si>
  <si>
    <t>460010024</t>
  </si>
  <si>
    <t>Vytyčení trati vedení kabelového podzemního v zástavbě</t>
  </si>
  <si>
    <t>0,30</t>
  </si>
  <si>
    <t>km</t>
  </si>
  <si>
    <t>460050003</t>
  </si>
  <si>
    <t>Hloubení nezapažených jam pro stožáry jednoduché délky do 8 m na rovině ručně v hornině tř. 3+roura</t>
  </si>
  <si>
    <t>kus</t>
  </si>
  <si>
    <t>460080011</t>
  </si>
  <si>
    <t>beton do výkopu B 7,5 bez bednění</t>
  </si>
  <si>
    <t>12,00</t>
  </si>
  <si>
    <t>m3</t>
  </si>
  <si>
    <t>460200133</t>
  </si>
  <si>
    <t>Hloubení kabelových nezapažených rýh ručně š. 35 cm, hl. 50 cm, v hornině tř. 3</t>
  </si>
  <si>
    <t>125,00</t>
  </si>
  <si>
    <t>460200163</t>
  </si>
  <si>
    <t>Hloubení kabelových nezapažených rýh ručně š. 35 cm, hl. 80 cm, v hornině tř. 3</t>
  </si>
  <si>
    <t>108,00</t>
  </si>
  <si>
    <t>460200283</t>
  </si>
  <si>
    <t>Hloubení kabelových nezapažených rýh ručně š. 50 cm, hl. 100 cm, v hornině tř. 3</t>
  </si>
  <si>
    <t>26,00</t>
  </si>
  <si>
    <t>460330002</t>
  </si>
  <si>
    <t>Neřízený protlak roura ocel 200</t>
  </si>
  <si>
    <t>16,00</t>
  </si>
  <si>
    <t>460510075</t>
  </si>
  <si>
    <t>Kabelové prostupy z trub plastových do rýhy s obetonováním, průměru do 15 cm</t>
  </si>
  <si>
    <t>460560113</t>
  </si>
  <si>
    <t>Zásyp rýh ručně šířky 35 cm, hloubky 30 cm, z horniny tř. 3</t>
  </si>
  <si>
    <t>460560133</t>
  </si>
  <si>
    <t>Zásyp rýh ručně šířky 35 cm, hloubky 50 cm, z horniny tř. 3</t>
  </si>
  <si>
    <t>460560253</t>
  </si>
  <si>
    <t>Zásyp rýh ručně šířky 50 cm, hloubky 70 cm, z horniny tř. 3</t>
  </si>
  <si>
    <t>Materiály</t>
  </si>
  <si>
    <t>02945</t>
  </si>
  <si>
    <t>CYKY 4Bx16mm2 (CYKY 4J16)</t>
  </si>
  <si>
    <t>10.035.265</t>
  </si>
  <si>
    <t>Svorka SV 9.10.4 stožárová výzbroj</t>
  </si>
  <si>
    <t>KS</t>
  </si>
  <si>
    <t>10.075.009</t>
  </si>
  <si>
    <t>Svorka SV 6.16.4 stožárová výzbroj</t>
  </si>
  <si>
    <t>10.081.829</t>
  </si>
  <si>
    <t>Pojistka D01  6A gL/gG</t>
  </si>
  <si>
    <t>10.546.810</t>
  </si>
  <si>
    <t>Svorka SK nerez</t>
  </si>
  <si>
    <t>10.577.458</t>
  </si>
  <si>
    <t>Drát uzem. FeZn pozink. pr.10</t>
  </si>
  <si>
    <t>KG</t>
  </si>
  <si>
    <t>33914</t>
  </si>
  <si>
    <t>CYKY 3Cx1.5mm2 (CYKY 3J1.5)</t>
  </si>
  <si>
    <t>10.074.636</t>
  </si>
  <si>
    <t>Trubka KOPOFLEX 110 rudá</t>
  </si>
  <si>
    <t>M</t>
  </si>
  <si>
    <t>502</t>
  </si>
  <si>
    <t>Roura SITREX 250mm</t>
  </si>
  <si>
    <t>016</t>
  </si>
  <si>
    <t>Svítilo LED Schréder IZYLUM 2 / 5301 / 40 LEDs 500mA WW 727 61,5W / / 449172   7 752lm</t>
  </si>
  <si>
    <t>0611500089</t>
  </si>
  <si>
    <t>Výložník rovný UD 1/89 - 1500 ž. pozink</t>
  </si>
  <si>
    <t>10.074.649</t>
  </si>
  <si>
    <t>Trubka KOPOFLEX  63 rudá</t>
  </si>
  <si>
    <t>1708013389</t>
  </si>
  <si>
    <t>Stožár silniční bezpaticový ž. pozink. typ JBUD 8</t>
  </si>
  <si>
    <t>90006</t>
  </si>
  <si>
    <t>fólie z polyetylenu šíře 330mm</t>
  </si>
  <si>
    <t>Celkem za materiály:</t>
  </si>
  <si>
    <t>Prořez 5,00%</t>
  </si>
  <si>
    <t>Práce v HZS</t>
  </si>
  <si>
    <t>01</t>
  </si>
  <si>
    <t>Revize elektro</t>
  </si>
  <si>
    <t>hod.</t>
  </si>
  <si>
    <t>Celkem za práci v HZS:</t>
  </si>
  <si>
    <t xml:space="preserve">Montáž celkem:     </t>
  </si>
  <si>
    <t xml:space="preserve">Montáž celkem:   </t>
  </si>
  <si>
    <t xml:space="preserve">C21M - Elektromontáže - MATERIÁL:    </t>
  </si>
  <si>
    <t xml:space="preserve">C46M - Zemní práce - MATERIÁL:    </t>
  </si>
  <si>
    <t xml:space="preserve">OSTATNÍ MATERIÁL:    </t>
  </si>
  <si>
    <t>Celková cena bez DPH</t>
  </si>
  <si>
    <t>Podíl přidružených výkonů - oceněno individuelní kalkulací</t>
  </si>
  <si>
    <t>Podružný materiál - oceněno individuelní kalkulací</t>
  </si>
  <si>
    <t>Vedlejší rozpočtové náklady - - oceněno individuelní kalkulací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</si>
</sst>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164" formatCode="[$-10405]#,##0.00;\-#,##0.00"/>
    <numFmt numFmtId="165" formatCode="[$-10405]#,##0;\-#,##0"/>
    <numFmt numFmtId="166" formatCode="#,##0.00_ ;\-#,##0.00\ "/>
    <numFmt numFmtId="167" formatCode="#,##0\ &quot;Kč&quot;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</borders>
  <cellStyleXfs count="2">
    <xf numFmtId="0" fontId="0" fillId="0" borderId="0"/>
    <xf numFmtId="0" fontId="9" fillId="0" borderId="0"/>
  </cellStyleXfs>
  <cellXfs count="35">
    <xf numFmtId="0" fontId="1" fillId="0" borderId="0" xfId="0" applyFont="1" applyFill="1" applyBorder="1"/>
    <xf numFmtId="0" fontId="1" fillId="0" borderId="1" xfId="1" applyFont="1" applyBorder="1" applyAlignment="1">
      <alignment vertical="top" wrapText="1"/>
    </xf>
    <xf numFmtId="0" fontId="6" fillId="0" borderId="2" xfId="1" applyFont="1" applyBorder="1" applyAlignment="1">
      <alignment horizontal="right" vertical="top" wrapText="1" readingOrder="1"/>
    </xf>
    <xf numFmtId="164" fontId="7" fillId="0" borderId="0" xfId="1" applyNumberFormat="1" applyFont="1" applyAlignment="1">
      <alignment horizontal="right" vertical="top" wrapText="1" readingOrder="1"/>
    </xf>
    <xf numFmtId="0" fontId="6" fillId="0" borderId="2" xfId="1" applyFont="1" applyBorder="1" applyAlignment="1">
      <alignment horizontal="right" vertical="center" wrapText="1" readingOrder="1"/>
    </xf>
    <xf numFmtId="0" fontId="1" fillId="0" borderId="3" xfId="1" applyFont="1" applyBorder="1" applyAlignment="1">
      <alignment vertical="top" wrapText="1"/>
    </xf>
    <xf numFmtId="164" fontId="7" fillId="0" borderId="0" xfId="1" applyNumberFormat="1" applyFont="1" applyAlignment="1">
      <alignment horizontal="right" vertical="top" wrapText="1" readingOrder="1"/>
    </xf>
    <xf numFmtId="164" fontId="1" fillId="0" borderId="0" xfId="0" applyNumberFormat="1" applyFont="1" applyFill="1" applyBorder="1"/>
    <xf numFmtId="6" fontId="1" fillId="0" borderId="0" xfId="0" applyNumberFormat="1" applyFont="1" applyFill="1" applyBorder="1"/>
    <xf numFmtId="0" fontId="10" fillId="0" borderId="0" xfId="0" applyFont="1" applyFill="1" applyBorder="1"/>
    <xf numFmtId="167" fontId="8" fillId="0" borderId="0" xfId="1" applyNumberFormat="1" applyFont="1" applyAlignment="1">
      <alignment horizontal="right" vertical="top" wrapText="1" readingOrder="1"/>
    </xf>
    <xf numFmtId="167" fontId="8" fillId="0" borderId="0" xfId="1" applyNumberFormat="1" applyFont="1" applyAlignment="1">
      <alignment horizontal="right" vertical="top" wrapText="1" readingOrder="1"/>
    </xf>
    <xf numFmtId="167" fontId="1" fillId="0" borderId="0" xfId="0" applyNumberFormat="1" applyFont="1" applyFill="1" applyBorder="1"/>
    <xf numFmtId="0" fontId="8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164" fontId="7" fillId="0" borderId="3" xfId="1" applyNumberFormat="1" applyFont="1" applyBorder="1" applyAlignment="1">
      <alignment horizontal="right" vertical="top" wrapText="1" readingOrder="1"/>
    </xf>
    <xf numFmtId="0" fontId="1" fillId="0" borderId="3" xfId="1" applyFont="1" applyBorder="1" applyAlignment="1">
      <alignment vertical="top" wrapText="1"/>
    </xf>
    <xf numFmtId="0" fontId="6" fillId="0" borderId="0" xfId="1" applyFont="1" applyAlignment="1">
      <alignment vertical="top" wrapText="1" readingOrder="1"/>
    </xf>
    <xf numFmtId="0" fontId="7" fillId="0" borderId="0" xfId="1" applyFont="1" applyAlignment="1">
      <alignment horizontal="right" vertical="top" wrapText="1" readingOrder="1"/>
    </xf>
    <xf numFmtId="164" fontId="7" fillId="0" borderId="0" xfId="1" applyNumberFormat="1" applyFont="1" applyAlignment="1">
      <alignment horizontal="right" vertical="top" wrapText="1" readingOrder="1"/>
    </xf>
    <xf numFmtId="0" fontId="7" fillId="0" borderId="0" xfId="1" applyFont="1" applyAlignment="1">
      <alignment vertical="top" wrapText="1" readingOrder="1"/>
    </xf>
    <xf numFmtId="165" fontId="7" fillId="0" borderId="3" xfId="1" applyNumberFormat="1" applyFont="1" applyBorder="1" applyAlignment="1">
      <alignment horizontal="right" vertical="top" wrapText="1" readingOrder="1"/>
    </xf>
    <xf numFmtId="0" fontId="7" fillId="0" borderId="3" xfId="1" applyFont="1" applyBorder="1" applyAlignment="1">
      <alignment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6" fillId="0" borderId="2" xfId="1" applyFont="1" applyBorder="1" applyAlignment="1">
      <alignment horizontal="right" vertical="top" wrapText="1" readingOrder="1"/>
    </xf>
    <xf numFmtId="0" fontId="1" fillId="0" borderId="2" xfId="1" applyFont="1" applyBorder="1" applyAlignment="1">
      <alignment vertical="top" wrapText="1"/>
    </xf>
    <xf numFmtId="0" fontId="6" fillId="0" borderId="2" xfId="1" applyFont="1" applyBorder="1" applyAlignment="1">
      <alignment vertical="top" wrapText="1" readingOrder="1"/>
    </xf>
    <xf numFmtId="0" fontId="6" fillId="0" borderId="0" xfId="1" applyFont="1" applyAlignment="1">
      <alignment horizontal="right" vertical="top" wrapText="1" readingOrder="1"/>
    </xf>
    <xf numFmtId="0" fontId="6" fillId="0" borderId="2" xfId="1" applyFont="1" applyBorder="1" applyAlignment="1">
      <alignment horizontal="right" vertical="center" wrapText="1" readingOrder="1"/>
    </xf>
    <xf numFmtId="166" fontId="7" fillId="0" borderId="0" xfId="1" applyNumberFormat="1" applyFont="1" applyAlignment="1">
      <alignment horizontal="right" vertical="top" wrapText="1" readingOrder="1"/>
    </xf>
    <xf numFmtId="164" fontId="6" fillId="0" borderId="2" xfId="1" applyNumberFormat="1" applyFont="1" applyBorder="1" applyAlignment="1">
      <alignment horizontal="right" vertical="center" wrapText="1" readingOrder="1"/>
    </xf>
    <xf numFmtId="0" fontId="6" fillId="0" borderId="2" xfId="1" applyFont="1" applyBorder="1" applyAlignment="1">
      <alignment vertical="center" wrapText="1" readingOrder="1"/>
    </xf>
    <xf numFmtId="0" fontId="2" fillId="0" borderId="0" xfId="1" applyFont="1" applyAlignment="1">
      <alignment horizontal="center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8"/>
  <sheetViews>
    <sheetView showGridLines="0" tabSelected="1" workbookViewId="0">
      <pane ySplit="7" topLeftCell="A8" activePane="bottomLeft" state="frozen"/>
      <selection pane="bottomLeft" activeCell="AG63" sqref="AG63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0" hidden="1" customWidth="1"/>
    <col min="8" max="8" width="2.28515625" customWidth="1"/>
    <col min="9" max="9" width="4" customWidth="1"/>
    <col min="10" max="10" width="0" hidden="1" customWidth="1"/>
    <col min="11" max="12" width="0.85546875" customWidth="1"/>
    <col min="13" max="13" width="0" hidden="1" customWidth="1"/>
    <col min="14" max="14" width="1.42578125" customWidth="1"/>
    <col min="15" max="15" width="0.28515625" customWidth="1"/>
    <col min="16" max="16" width="2.42578125" customWidth="1"/>
    <col min="17" max="17" width="0.42578125" customWidth="1"/>
    <col min="18" max="18" width="0.7109375" customWidth="1"/>
    <col min="19" max="19" width="1" customWidth="1"/>
    <col min="20" max="21" width="5.140625" customWidth="1"/>
    <col min="22" max="22" width="16.140625" customWidth="1"/>
    <col min="23" max="24" width="0.85546875" customWidth="1"/>
    <col min="25" max="25" width="18.85546875" customWidth="1"/>
    <col min="26" max="26" width="0" hidden="1" customWidth="1"/>
    <col min="27" max="27" width="8.7109375" customWidth="1"/>
    <col min="28" max="28" width="0.28515625" customWidth="1"/>
    <col min="29" max="29" width="4.7109375" customWidth="1"/>
    <col min="30" max="30" width="1.5703125" customWidth="1"/>
    <col min="31" max="31" width="8.42578125" customWidth="1"/>
    <col min="32" max="32" width="4.140625" customWidth="1"/>
    <col min="33" max="33" width="11.7109375" customWidth="1"/>
    <col min="34" max="34" width="0.5703125" customWidth="1"/>
    <col min="35" max="35" width="10" bestFit="1" customWidth="1"/>
  </cols>
  <sheetData>
    <row r="1" spans="1:34" ht="23.25" customHeight="1" x14ac:dyDescent="0.25">
      <c r="V1" s="32" t="s">
        <v>0</v>
      </c>
      <c r="W1" s="14"/>
      <c r="X1" s="14"/>
      <c r="Y1" s="14"/>
      <c r="Z1" s="14"/>
      <c r="AA1" s="14"/>
    </row>
    <row r="2" spans="1:34" x14ac:dyDescent="0.25">
      <c r="U2" s="33" t="s">
        <v>1</v>
      </c>
      <c r="V2" s="14"/>
      <c r="W2" s="14"/>
      <c r="X2" s="14"/>
      <c r="Y2" s="14"/>
      <c r="Z2" s="14"/>
      <c r="AA2" s="14"/>
      <c r="AB2" s="14"/>
      <c r="AC2" s="14"/>
    </row>
    <row r="3" spans="1:34" x14ac:dyDescent="0.25">
      <c r="O3" s="33" t="s">
        <v>2</v>
      </c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</row>
    <row r="4" spans="1:34" ht="2.85" customHeight="1" x14ac:dyDescent="0.25"/>
    <row r="5" spans="1:34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1.25" customHeight="1" x14ac:dyDescent="0.25">
      <c r="A6" s="34" t="s">
        <v>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ht="0" hidden="1" customHeight="1" x14ac:dyDescent="0.25"/>
    <row r="8" spans="1:34" ht="2.85" customHeight="1" x14ac:dyDescent="0.25"/>
    <row r="9" spans="1:34" ht="17.100000000000001" customHeight="1" x14ac:dyDescent="0.25">
      <c r="B9" s="23" t="s">
        <v>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4" ht="2.85" customHeight="1" x14ac:dyDescent="0.25"/>
    <row r="11" spans="1:34" x14ac:dyDescent="0.25">
      <c r="B11" s="24" t="s">
        <v>9</v>
      </c>
      <c r="C11" s="25"/>
      <c r="D11" s="26" t="s">
        <v>10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6" t="s">
        <v>4</v>
      </c>
      <c r="Q11" s="25"/>
      <c r="R11" s="25"/>
      <c r="S11" s="25"/>
      <c r="T11" s="25"/>
      <c r="U11" s="25"/>
      <c r="V11" s="25"/>
      <c r="W11" s="25"/>
      <c r="X11" s="25"/>
      <c r="Y11" s="25"/>
      <c r="AA11" s="24" t="s">
        <v>11</v>
      </c>
      <c r="AB11" s="25"/>
      <c r="AC11" s="26" t="s">
        <v>12</v>
      </c>
      <c r="AD11" s="25"/>
      <c r="AE11" s="24" t="s">
        <v>13</v>
      </c>
      <c r="AF11" s="25"/>
      <c r="AG11" s="2" t="s">
        <v>14</v>
      </c>
    </row>
    <row r="12" spans="1:34" x14ac:dyDescent="0.25">
      <c r="B12" s="18">
        <v>1</v>
      </c>
      <c r="C12" s="14"/>
      <c r="D12" s="20" t="s">
        <v>15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20" t="s">
        <v>16</v>
      </c>
      <c r="Q12" s="14"/>
      <c r="R12" s="14"/>
      <c r="S12" s="14"/>
      <c r="T12" s="14"/>
      <c r="U12" s="14"/>
      <c r="V12" s="14"/>
      <c r="W12" s="14"/>
      <c r="X12" s="14"/>
      <c r="Y12" s="14"/>
      <c r="AA12" s="18" t="s">
        <v>17</v>
      </c>
      <c r="AB12" s="14"/>
      <c r="AC12" s="20" t="s">
        <v>18</v>
      </c>
      <c r="AD12" s="14"/>
      <c r="AE12" s="19">
        <v>0</v>
      </c>
      <c r="AF12" s="14"/>
      <c r="AG12" s="3">
        <f>AA12*AE12</f>
        <v>0</v>
      </c>
    </row>
    <row r="13" spans="1:34" x14ac:dyDescent="0.25">
      <c r="B13" s="18">
        <v>2</v>
      </c>
      <c r="C13" s="14"/>
      <c r="D13" s="20" t="s">
        <v>19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20" t="s">
        <v>20</v>
      </c>
      <c r="Q13" s="14"/>
      <c r="R13" s="14"/>
      <c r="S13" s="14"/>
      <c r="T13" s="14"/>
      <c r="U13" s="14"/>
      <c r="V13" s="14"/>
      <c r="W13" s="14"/>
      <c r="X13" s="14"/>
      <c r="Y13" s="14"/>
      <c r="AA13" s="18" t="s">
        <v>17</v>
      </c>
      <c r="AB13" s="14"/>
      <c r="AC13" s="20" t="s">
        <v>21</v>
      </c>
      <c r="AD13" s="14"/>
      <c r="AE13" s="19">
        <v>0</v>
      </c>
      <c r="AF13" s="14"/>
      <c r="AG13" s="6">
        <f t="shared" ref="AG13:AG19" si="0">AA13*AE13</f>
        <v>0</v>
      </c>
    </row>
    <row r="14" spans="1:34" x14ac:dyDescent="0.25">
      <c r="B14" s="18">
        <v>3</v>
      </c>
      <c r="C14" s="14"/>
      <c r="D14" s="20" t="s">
        <v>22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20" t="s">
        <v>23</v>
      </c>
      <c r="Q14" s="14"/>
      <c r="R14" s="14"/>
      <c r="S14" s="14"/>
      <c r="T14" s="14"/>
      <c r="U14" s="14"/>
      <c r="V14" s="14"/>
      <c r="W14" s="14"/>
      <c r="X14" s="14"/>
      <c r="Y14" s="14"/>
      <c r="AA14" s="18" t="s">
        <v>24</v>
      </c>
      <c r="AB14" s="14"/>
      <c r="AC14" s="20" t="s">
        <v>21</v>
      </c>
      <c r="AD14" s="14"/>
      <c r="AE14" s="19">
        <v>0</v>
      </c>
      <c r="AF14" s="14"/>
      <c r="AG14" s="6">
        <f t="shared" si="0"/>
        <v>0</v>
      </c>
    </row>
    <row r="15" spans="1:34" x14ac:dyDescent="0.25">
      <c r="B15" s="18">
        <v>4</v>
      </c>
      <c r="C15" s="14"/>
      <c r="D15" s="20" t="s">
        <v>22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20" t="s">
        <v>25</v>
      </c>
      <c r="Q15" s="14"/>
      <c r="R15" s="14"/>
      <c r="S15" s="14"/>
      <c r="T15" s="14"/>
      <c r="U15" s="14"/>
      <c r="V15" s="14"/>
      <c r="W15" s="14"/>
      <c r="X15" s="14"/>
      <c r="Y15" s="14"/>
      <c r="AA15" s="18" t="s">
        <v>26</v>
      </c>
      <c r="AB15" s="14"/>
      <c r="AC15" s="20" t="s">
        <v>21</v>
      </c>
      <c r="AD15" s="14"/>
      <c r="AE15" s="19">
        <v>0</v>
      </c>
      <c r="AF15" s="14"/>
      <c r="AG15" s="6">
        <f t="shared" si="0"/>
        <v>0</v>
      </c>
    </row>
    <row r="16" spans="1:34" ht="24.75" customHeight="1" x14ac:dyDescent="0.25">
      <c r="B16" s="18">
        <v>5</v>
      </c>
      <c r="C16" s="14"/>
      <c r="D16" s="20" t="s">
        <v>27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20" t="s">
        <v>28</v>
      </c>
      <c r="Q16" s="14"/>
      <c r="R16" s="14"/>
      <c r="S16" s="14"/>
      <c r="T16" s="14"/>
      <c r="U16" s="14"/>
      <c r="V16" s="14"/>
      <c r="W16" s="14"/>
      <c r="X16" s="14"/>
      <c r="Y16" s="14"/>
      <c r="AA16" s="18" t="s">
        <v>29</v>
      </c>
      <c r="AB16" s="14"/>
      <c r="AC16" s="20" t="s">
        <v>30</v>
      </c>
      <c r="AD16" s="14"/>
      <c r="AE16" s="19">
        <v>0</v>
      </c>
      <c r="AF16" s="14"/>
      <c r="AG16" s="6">
        <f t="shared" si="0"/>
        <v>0</v>
      </c>
    </row>
    <row r="17" spans="2:33" x14ac:dyDescent="0.25">
      <c r="B17" s="18">
        <v>6</v>
      </c>
      <c r="C17" s="14"/>
      <c r="D17" s="20" t="s">
        <v>31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20" t="s">
        <v>32</v>
      </c>
      <c r="Q17" s="14"/>
      <c r="R17" s="14"/>
      <c r="S17" s="14"/>
      <c r="T17" s="14"/>
      <c r="U17" s="14"/>
      <c r="V17" s="14"/>
      <c r="W17" s="14"/>
      <c r="X17" s="14"/>
      <c r="Y17" s="14"/>
      <c r="AA17" s="18" t="s">
        <v>17</v>
      </c>
      <c r="AB17" s="14"/>
      <c r="AC17" s="20" t="s">
        <v>21</v>
      </c>
      <c r="AD17" s="14"/>
      <c r="AE17" s="19">
        <v>0</v>
      </c>
      <c r="AF17" s="14"/>
      <c r="AG17" s="6">
        <f t="shared" si="0"/>
        <v>0</v>
      </c>
    </row>
    <row r="18" spans="2:33" x14ac:dyDescent="0.25">
      <c r="B18" s="18">
        <v>7</v>
      </c>
      <c r="C18" s="14"/>
      <c r="D18" s="20" t="s">
        <v>33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20" t="s">
        <v>34</v>
      </c>
      <c r="Q18" s="14"/>
      <c r="R18" s="14"/>
      <c r="S18" s="14"/>
      <c r="T18" s="14"/>
      <c r="U18" s="14"/>
      <c r="V18" s="14"/>
      <c r="W18" s="14"/>
      <c r="X18" s="14"/>
      <c r="Y18" s="14"/>
      <c r="AA18" s="18" t="s">
        <v>35</v>
      </c>
      <c r="AB18" s="14"/>
      <c r="AC18" s="20" t="s">
        <v>30</v>
      </c>
      <c r="AD18" s="14"/>
      <c r="AE18" s="19">
        <v>0</v>
      </c>
      <c r="AF18" s="14"/>
      <c r="AG18" s="6">
        <f t="shared" si="0"/>
        <v>0</v>
      </c>
    </row>
    <row r="19" spans="2:33" x14ac:dyDescent="0.25">
      <c r="B19" s="18">
        <v>8</v>
      </c>
      <c r="C19" s="14"/>
      <c r="D19" s="20" t="s">
        <v>36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20" t="s">
        <v>37</v>
      </c>
      <c r="Q19" s="14"/>
      <c r="R19" s="14"/>
      <c r="S19" s="14"/>
      <c r="T19" s="14"/>
      <c r="U19" s="14"/>
      <c r="V19" s="14"/>
      <c r="W19" s="14"/>
      <c r="X19" s="14"/>
      <c r="Y19" s="14"/>
      <c r="AA19" s="18" t="s">
        <v>29</v>
      </c>
      <c r="AB19" s="14"/>
      <c r="AC19" s="20" t="s">
        <v>30</v>
      </c>
      <c r="AD19" s="14"/>
      <c r="AE19" s="19">
        <v>0</v>
      </c>
      <c r="AF19" s="14"/>
      <c r="AG19" s="6">
        <f t="shared" si="0"/>
        <v>0</v>
      </c>
    </row>
    <row r="20" spans="2:33" ht="11.25" customHeight="1" x14ac:dyDescent="0.25">
      <c r="B20" s="28" t="s">
        <v>113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</row>
    <row r="21" spans="2:33" ht="0" hidden="1" customHeight="1" x14ac:dyDescent="0.25"/>
    <row r="22" spans="2:33" ht="2.85" customHeight="1" x14ac:dyDescent="0.25"/>
    <row r="23" spans="2:33" ht="11.25" customHeight="1" x14ac:dyDescent="0.25">
      <c r="B23" s="17" t="s">
        <v>38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2:33" ht="1.5" customHeight="1" x14ac:dyDescent="0.25"/>
    <row r="25" spans="2:33" ht="11.25" customHeight="1" x14ac:dyDescent="0.25">
      <c r="C25" s="18" t="s">
        <v>39</v>
      </c>
      <c r="D25" s="14"/>
      <c r="F25" s="19">
        <f>SUM(AG12:AG19)</f>
        <v>0</v>
      </c>
      <c r="G25" s="14"/>
      <c r="H25" s="14"/>
      <c r="I25" s="14"/>
      <c r="J25" s="14"/>
      <c r="K25" s="14"/>
      <c r="L25" s="20" t="s">
        <v>40</v>
      </c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33" ht="12.75" customHeight="1" x14ac:dyDescent="0.25"/>
    <row r="27" spans="2:33" ht="11.25" customHeight="1" x14ac:dyDescent="0.25">
      <c r="B27" s="13" t="s">
        <v>7</v>
      </c>
      <c r="C27" s="14"/>
      <c r="D27" s="14"/>
      <c r="E27" s="14"/>
      <c r="F27" s="14"/>
      <c r="H27" s="11">
        <f>F25</f>
        <v>0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2:33" ht="5.65" customHeight="1" x14ac:dyDescent="0.25"/>
    <row r="29" spans="2:33" ht="2.85" customHeight="1" x14ac:dyDescent="0.25"/>
    <row r="30" spans="2:33" ht="0" hidden="1" customHeight="1" x14ac:dyDescent="0.25"/>
    <row r="31" spans="2:33" ht="17.100000000000001" customHeight="1" x14ac:dyDescent="0.25">
      <c r="B31" s="23" t="s">
        <v>41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2:33" ht="2.85" customHeight="1" x14ac:dyDescent="0.25"/>
    <row r="33" spans="2:33" x14ac:dyDescent="0.25">
      <c r="B33" s="24" t="s">
        <v>9</v>
      </c>
      <c r="C33" s="25"/>
      <c r="D33" s="26" t="s">
        <v>10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6" t="s">
        <v>4</v>
      </c>
      <c r="Q33" s="25"/>
      <c r="R33" s="25"/>
      <c r="S33" s="25"/>
      <c r="T33" s="25"/>
      <c r="U33" s="25"/>
      <c r="V33" s="25"/>
      <c r="W33" s="25"/>
      <c r="X33" s="25"/>
      <c r="Y33" s="25"/>
      <c r="AA33" s="24" t="s">
        <v>11</v>
      </c>
      <c r="AB33" s="25"/>
      <c r="AC33" s="26" t="s">
        <v>12</v>
      </c>
      <c r="AD33" s="25"/>
      <c r="AE33" s="24" t="s">
        <v>13</v>
      </c>
      <c r="AF33" s="25"/>
      <c r="AG33" s="2" t="s">
        <v>14</v>
      </c>
    </row>
    <row r="34" spans="2:33" x14ac:dyDescent="0.25">
      <c r="B34" s="18">
        <v>1</v>
      </c>
      <c r="C34" s="14"/>
      <c r="D34" s="20" t="s">
        <v>42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20" t="s">
        <v>43</v>
      </c>
      <c r="Q34" s="14"/>
      <c r="R34" s="14"/>
      <c r="S34" s="14"/>
      <c r="T34" s="14"/>
      <c r="U34" s="14"/>
      <c r="V34" s="14"/>
      <c r="W34" s="14"/>
      <c r="X34" s="14"/>
      <c r="Y34" s="14"/>
      <c r="AA34" s="18" t="s">
        <v>44</v>
      </c>
      <c r="AB34" s="14"/>
      <c r="AC34" s="20" t="s">
        <v>45</v>
      </c>
      <c r="AD34" s="14"/>
      <c r="AE34" s="19">
        <v>0</v>
      </c>
      <c r="AF34" s="14"/>
      <c r="AG34" s="6">
        <f t="shared" ref="AG34:AG44" si="1">AA34*AE34</f>
        <v>0</v>
      </c>
    </row>
    <row r="35" spans="2:33" ht="24.75" customHeight="1" x14ac:dyDescent="0.25">
      <c r="B35" s="18">
        <v>2</v>
      </c>
      <c r="C35" s="14"/>
      <c r="D35" s="20" t="s">
        <v>46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20" t="s">
        <v>47</v>
      </c>
      <c r="Q35" s="14"/>
      <c r="R35" s="14"/>
      <c r="S35" s="14"/>
      <c r="T35" s="14"/>
      <c r="U35" s="14"/>
      <c r="V35" s="14"/>
      <c r="W35" s="14"/>
      <c r="X35" s="14"/>
      <c r="Y35" s="14"/>
      <c r="AA35" s="18" t="s">
        <v>17</v>
      </c>
      <c r="AB35" s="14"/>
      <c r="AC35" s="20" t="s">
        <v>48</v>
      </c>
      <c r="AD35" s="14"/>
      <c r="AE35" s="19">
        <v>0</v>
      </c>
      <c r="AF35" s="14"/>
      <c r="AG35" s="6">
        <f t="shared" si="1"/>
        <v>0</v>
      </c>
    </row>
    <row r="36" spans="2:33" x14ac:dyDescent="0.25">
      <c r="B36" s="18">
        <v>3</v>
      </c>
      <c r="C36" s="14"/>
      <c r="D36" s="20" t="s">
        <v>49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20" t="s">
        <v>50</v>
      </c>
      <c r="Q36" s="14"/>
      <c r="R36" s="14"/>
      <c r="S36" s="14"/>
      <c r="T36" s="14"/>
      <c r="U36" s="14"/>
      <c r="V36" s="14"/>
      <c r="W36" s="14"/>
      <c r="X36" s="14"/>
      <c r="Y36" s="14"/>
      <c r="AA36" s="18" t="s">
        <v>51</v>
      </c>
      <c r="AB36" s="14"/>
      <c r="AC36" s="20" t="s">
        <v>52</v>
      </c>
      <c r="AD36" s="14"/>
      <c r="AE36" s="19">
        <v>0</v>
      </c>
      <c r="AF36" s="14"/>
      <c r="AG36" s="6">
        <f t="shared" si="1"/>
        <v>0</v>
      </c>
    </row>
    <row r="37" spans="2:33" ht="21" customHeight="1" x14ac:dyDescent="0.25">
      <c r="B37" s="18">
        <v>4</v>
      </c>
      <c r="C37" s="14"/>
      <c r="D37" s="20" t="s">
        <v>53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20" t="s">
        <v>54</v>
      </c>
      <c r="Q37" s="14"/>
      <c r="R37" s="14"/>
      <c r="S37" s="14"/>
      <c r="T37" s="14"/>
      <c r="U37" s="14"/>
      <c r="V37" s="14"/>
      <c r="W37" s="14"/>
      <c r="X37" s="14"/>
      <c r="Y37" s="14"/>
      <c r="AA37" s="18" t="s">
        <v>55</v>
      </c>
      <c r="AB37" s="14"/>
      <c r="AC37" s="20" t="s">
        <v>30</v>
      </c>
      <c r="AD37" s="14"/>
      <c r="AE37" s="19">
        <v>0</v>
      </c>
      <c r="AF37" s="14"/>
      <c r="AG37" s="6">
        <f t="shared" si="1"/>
        <v>0</v>
      </c>
    </row>
    <row r="38" spans="2:33" ht="23.25" customHeight="1" x14ac:dyDescent="0.25">
      <c r="B38" s="18">
        <v>5</v>
      </c>
      <c r="C38" s="14"/>
      <c r="D38" s="20" t="s">
        <v>56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20" t="s">
        <v>57</v>
      </c>
      <c r="Q38" s="14"/>
      <c r="R38" s="14"/>
      <c r="S38" s="14"/>
      <c r="T38" s="14"/>
      <c r="U38" s="14"/>
      <c r="V38" s="14"/>
      <c r="W38" s="14"/>
      <c r="X38" s="14"/>
      <c r="Y38" s="14"/>
      <c r="AA38" s="18" t="s">
        <v>58</v>
      </c>
      <c r="AB38" s="14"/>
      <c r="AC38" s="20" t="s">
        <v>30</v>
      </c>
      <c r="AD38" s="14"/>
      <c r="AE38" s="19">
        <v>0</v>
      </c>
      <c r="AF38" s="14"/>
      <c r="AG38" s="6">
        <f t="shared" si="1"/>
        <v>0</v>
      </c>
    </row>
    <row r="39" spans="2:33" ht="23.25" customHeight="1" x14ac:dyDescent="0.25">
      <c r="B39" s="18">
        <v>6</v>
      </c>
      <c r="C39" s="14"/>
      <c r="D39" s="20" t="s">
        <v>59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20" t="s">
        <v>60</v>
      </c>
      <c r="Q39" s="14"/>
      <c r="R39" s="14"/>
      <c r="S39" s="14"/>
      <c r="T39" s="14"/>
      <c r="U39" s="14"/>
      <c r="V39" s="14"/>
      <c r="W39" s="14"/>
      <c r="X39" s="14"/>
      <c r="Y39" s="14"/>
      <c r="AA39" s="18" t="s">
        <v>61</v>
      </c>
      <c r="AB39" s="14"/>
      <c r="AC39" s="20" t="s">
        <v>30</v>
      </c>
      <c r="AD39" s="14"/>
      <c r="AE39" s="19">
        <v>0</v>
      </c>
      <c r="AF39" s="14"/>
      <c r="AG39" s="6">
        <f t="shared" si="1"/>
        <v>0</v>
      </c>
    </row>
    <row r="40" spans="2:33" x14ac:dyDescent="0.25">
      <c r="B40" s="18">
        <v>7</v>
      </c>
      <c r="C40" s="14"/>
      <c r="D40" s="20" t="s">
        <v>62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20" t="s">
        <v>63</v>
      </c>
      <c r="Q40" s="14"/>
      <c r="R40" s="14"/>
      <c r="S40" s="14"/>
      <c r="T40" s="14"/>
      <c r="U40" s="14"/>
      <c r="V40" s="14"/>
      <c r="W40" s="14"/>
      <c r="X40" s="14"/>
      <c r="Y40" s="14"/>
      <c r="AA40" s="18" t="s">
        <v>64</v>
      </c>
      <c r="AB40" s="14"/>
      <c r="AC40" s="20" t="s">
        <v>30</v>
      </c>
      <c r="AD40" s="14"/>
      <c r="AE40" s="19">
        <v>0</v>
      </c>
      <c r="AF40" s="14"/>
      <c r="AG40" s="6">
        <f t="shared" si="1"/>
        <v>0</v>
      </c>
    </row>
    <row r="41" spans="2:33" ht="21.75" customHeight="1" x14ac:dyDescent="0.25">
      <c r="B41" s="18">
        <v>8</v>
      </c>
      <c r="C41" s="14"/>
      <c r="D41" s="20" t="s">
        <v>65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20" t="s">
        <v>66</v>
      </c>
      <c r="Q41" s="14"/>
      <c r="R41" s="14"/>
      <c r="S41" s="14"/>
      <c r="T41" s="14"/>
      <c r="U41" s="14"/>
      <c r="V41" s="14"/>
      <c r="W41" s="14"/>
      <c r="X41" s="14"/>
      <c r="Y41" s="14"/>
      <c r="AA41" s="18" t="s">
        <v>61</v>
      </c>
      <c r="AB41" s="14"/>
      <c r="AC41" s="20" t="s">
        <v>30</v>
      </c>
      <c r="AD41" s="14"/>
      <c r="AE41" s="19">
        <v>0</v>
      </c>
      <c r="AF41" s="14"/>
      <c r="AG41" s="6">
        <f t="shared" si="1"/>
        <v>0</v>
      </c>
    </row>
    <row r="42" spans="2:33" x14ac:dyDescent="0.25">
      <c r="B42" s="18">
        <v>9</v>
      </c>
      <c r="C42" s="14"/>
      <c r="D42" s="20" t="s">
        <v>67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20" t="s">
        <v>68</v>
      </c>
      <c r="Q42" s="14"/>
      <c r="R42" s="14"/>
      <c r="S42" s="14"/>
      <c r="T42" s="14"/>
      <c r="U42" s="14"/>
      <c r="V42" s="14"/>
      <c r="W42" s="14"/>
      <c r="X42" s="14"/>
      <c r="Y42" s="14"/>
      <c r="AA42" s="18" t="s">
        <v>55</v>
      </c>
      <c r="AB42" s="14"/>
      <c r="AC42" s="20" t="s">
        <v>30</v>
      </c>
      <c r="AD42" s="14"/>
      <c r="AE42" s="19">
        <v>0</v>
      </c>
      <c r="AF42" s="14"/>
      <c r="AG42" s="6">
        <f t="shared" si="1"/>
        <v>0</v>
      </c>
    </row>
    <row r="43" spans="2:33" x14ac:dyDescent="0.25">
      <c r="B43" s="18">
        <v>10</v>
      </c>
      <c r="C43" s="14"/>
      <c r="D43" s="20" t="s">
        <v>69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20" t="s">
        <v>70</v>
      </c>
      <c r="Q43" s="14"/>
      <c r="R43" s="14"/>
      <c r="S43" s="14"/>
      <c r="T43" s="14"/>
      <c r="U43" s="14"/>
      <c r="V43" s="14"/>
      <c r="W43" s="14"/>
      <c r="X43" s="14"/>
      <c r="Y43" s="14"/>
      <c r="AA43" s="18" t="s">
        <v>58</v>
      </c>
      <c r="AB43" s="14"/>
      <c r="AC43" s="20" t="s">
        <v>30</v>
      </c>
      <c r="AD43" s="14"/>
      <c r="AE43" s="19">
        <v>0</v>
      </c>
      <c r="AF43" s="14"/>
      <c r="AG43" s="6">
        <f t="shared" si="1"/>
        <v>0</v>
      </c>
    </row>
    <row r="44" spans="2:33" x14ac:dyDescent="0.25">
      <c r="B44" s="18">
        <v>11</v>
      </c>
      <c r="C44" s="14"/>
      <c r="D44" s="20" t="s">
        <v>71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20" t="s">
        <v>72</v>
      </c>
      <c r="Q44" s="14"/>
      <c r="R44" s="14"/>
      <c r="S44" s="14"/>
      <c r="T44" s="14"/>
      <c r="U44" s="14"/>
      <c r="V44" s="14"/>
      <c r="W44" s="14"/>
      <c r="X44" s="14"/>
      <c r="Y44" s="14"/>
      <c r="AA44" s="18" t="s">
        <v>61</v>
      </c>
      <c r="AB44" s="14"/>
      <c r="AC44" s="20" t="s">
        <v>30</v>
      </c>
      <c r="AD44" s="14"/>
      <c r="AE44" s="19">
        <v>0</v>
      </c>
      <c r="AF44" s="14"/>
      <c r="AG44" s="6">
        <f t="shared" si="1"/>
        <v>0</v>
      </c>
    </row>
    <row r="45" spans="2:33" ht="11.45" customHeight="1" x14ac:dyDescent="0.25">
      <c r="B45" s="28" t="s">
        <v>112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</row>
    <row r="46" spans="2:33" ht="2.85" customHeight="1" x14ac:dyDescent="0.25"/>
    <row r="47" spans="2:33" ht="11.25" customHeight="1" x14ac:dyDescent="0.25">
      <c r="B47" s="17" t="s">
        <v>38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2:33" ht="1.5" customHeight="1" x14ac:dyDescent="0.25"/>
    <row r="49" spans="2:33" ht="11.25" customHeight="1" x14ac:dyDescent="0.25">
      <c r="C49" s="18" t="s">
        <v>39</v>
      </c>
      <c r="D49" s="14"/>
      <c r="F49" s="19">
        <f>SUM(AG34:AG44)</f>
        <v>0</v>
      </c>
      <c r="G49" s="14"/>
      <c r="H49" s="14"/>
      <c r="I49" s="14"/>
      <c r="J49" s="14"/>
      <c r="K49" s="14"/>
      <c r="L49" s="14"/>
      <c r="N49" s="20" t="s">
        <v>40</v>
      </c>
      <c r="O49" s="14"/>
      <c r="P49" s="14"/>
      <c r="Q49" s="14"/>
      <c r="R49" s="14"/>
      <c r="S49" s="14"/>
      <c r="T49" s="14"/>
      <c r="U49" s="14"/>
      <c r="V49" s="14"/>
      <c r="W49" s="14"/>
      <c r="X49" s="14"/>
    </row>
    <row r="50" spans="2:33" ht="12.75" customHeight="1" x14ac:dyDescent="0.25"/>
    <row r="51" spans="2:33" ht="11.25" customHeight="1" x14ac:dyDescent="0.25">
      <c r="B51" s="13" t="s">
        <v>7</v>
      </c>
      <c r="C51" s="14"/>
      <c r="D51" s="14"/>
      <c r="E51" s="14"/>
      <c r="F51" s="14"/>
      <c r="H51" s="11">
        <f>F49</f>
        <v>0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0"/>
    </row>
    <row r="52" spans="2:33" ht="11.45" customHeight="1" x14ac:dyDescent="0.25"/>
    <row r="53" spans="2:33" ht="2.85" customHeight="1" x14ac:dyDescent="0.25"/>
    <row r="54" spans="2:33" ht="0" hidden="1" customHeight="1" x14ac:dyDescent="0.25"/>
    <row r="55" spans="2:33" ht="17.100000000000001" customHeight="1" x14ac:dyDescent="0.25">
      <c r="B55" s="23" t="s">
        <v>73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</row>
    <row r="56" spans="2:33" ht="2.85" customHeight="1" x14ac:dyDescent="0.25"/>
    <row r="57" spans="2:33" x14ac:dyDescent="0.25">
      <c r="B57" s="28" t="s">
        <v>9</v>
      </c>
      <c r="C57" s="25"/>
      <c r="D57" s="31" t="s">
        <v>10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31" t="s">
        <v>4</v>
      </c>
      <c r="Q57" s="25"/>
      <c r="R57" s="25"/>
      <c r="S57" s="25"/>
      <c r="T57" s="25"/>
      <c r="U57" s="25"/>
      <c r="V57" s="25"/>
      <c r="W57" s="25"/>
      <c r="X57" s="25"/>
      <c r="Y57" s="25"/>
      <c r="AA57" s="28" t="s">
        <v>11</v>
      </c>
      <c r="AB57" s="25"/>
      <c r="AC57" s="31" t="s">
        <v>12</v>
      </c>
      <c r="AD57" s="25"/>
      <c r="AE57" s="28" t="s">
        <v>13</v>
      </c>
      <c r="AF57" s="25"/>
      <c r="AG57" s="4" t="s">
        <v>14</v>
      </c>
    </row>
    <row r="58" spans="2:33" x14ac:dyDescent="0.25">
      <c r="B58" s="18">
        <v>1</v>
      </c>
      <c r="C58" s="14"/>
      <c r="D58" s="20" t="s">
        <v>74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20" t="s">
        <v>75</v>
      </c>
      <c r="Q58" s="14"/>
      <c r="R58" s="14"/>
      <c r="S58" s="14"/>
      <c r="T58" s="14"/>
      <c r="U58" s="14"/>
      <c r="V58" s="14"/>
      <c r="W58" s="14"/>
      <c r="X58" s="14"/>
      <c r="Y58" s="14"/>
      <c r="AA58" s="19">
        <v>366.9</v>
      </c>
      <c r="AB58" s="14"/>
      <c r="AC58" s="20" t="s">
        <v>30</v>
      </c>
      <c r="AD58" s="14"/>
      <c r="AE58" s="19">
        <v>0</v>
      </c>
      <c r="AF58" s="14"/>
      <c r="AG58" s="6">
        <f t="shared" ref="AG58:AG74" si="2">AA58*AE58</f>
        <v>0</v>
      </c>
    </row>
    <row r="59" spans="2:33" x14ac:dyDescent="0.25">
      <c r="B59" s="18">
        <v>2</v>
      </c>
      <c r="C59" s="14"/>
      <c r="D59" s="20" t="s">
        <v>76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20" t="s">
        <v>77</v>
      </c>
      <c r="Q59" s="14"/>
      <c r="R59" s="14"/>
      <c r="S59" s="14"/>
      <c r="T59" s="14"/>
      <c r="U59" s="14"/>
      <c r="V59" s="14"/>
      <c r="W59" s="14"/>
      <c r="X59" s="14"/>
      <c r="Y59" s="14"/>
      <c r="AA59" s="19">
        <v>2</v>
      </c>
      <c r="AB59" s="14"/>
      <c r="AC59" s="20" t="s">
        <v>78</v>
      </c>
      <c r="AD59" s="14"/>
      <c r="AE59" s="19">
        <v>0</v>
      </c>
      <c r="AF59" s="14"/>
      <c r="AG59" s="6">
        <f t="shared" si="2"/>
        <v>0</v>
      </c>
    </row>
    <row r="60" spans="2:33" x14ac:dyDescent="0.25">
      <c r="B60" s="18">
        <v>3</v>
      </c>
      <c r="C60" s="14"/>
      <c r="D60" s="20" t="s">
        <v>79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20" t="s">
        <v>80</v>
      </c>
      <c r="Q60" s="14"/>
      <c r="R60" s="14"/>
      <c r="S60" s="14"/>
      <c r="T60" s="14"/>
      <c r="U60" s="14"/>
      <c r="V60" s="14"/>
      <c r="W60" s="14"/>
      <c r="X60" s="14"/>
      <c r="Y60" s="14"/>
      <c r="AA60" s="19">
        <v>7</v>
      </c>
      <c r="AB60" s="14"/>
      <c r="AC60" s="20" t="s">
        <v>78</v>
      </c>
      <c r="AD60" s="14"/>
      <c r="AE60" s="19">
        <v>0</v>
      </c>
      <c r="AF60" s="14"/>
      <c r="AG60" s="6">
        <f t="shared" si="2"/>
        <v>0</v>
      </c>
    </row>
    <row r="61" spans="2:33" x14ac:dyDescent="0.25">
      <c r="B61" s="18">
        <v>4</v>
      </c>
      <c r="C61" s="14"/>
      <c r="D61" s="20" t="s">
        <v>81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20" t="s">
        <v>82</v>
      </c>
      <c r="Q61" s="14"/>
      <c r="R61" s="14"/>
      <c r="S61" s="14"/>
      <c r="T61" s="14"/>
      <c r="U61" s="14"/>
      <c r="V61" s="14"/>
      <c r="W61" s="14"/>
      <c r="X61" s="14"/>
      <c r="Y61" s="14"/>
      <c r="AA61" s="19">
        <v>2</v>
      </c>
      <c r="AB61" s="14"/>
      <c r="AC61" s="20" t="s">
        <v>78</v>
      </c>
      <c r="AD61" s="14"/>
      <c r="AE61" s="19">
        <v>0</v>
      </c>
      <c r="AF61" s="14"/>
      <c r="AG61" s="6">
        <f t="shared" si="2"/>
        <v>0</v>
      </c>
    </row>
    <row r="62" spans="2:33" x14ac:dyDescent="0.25">
      <c r="B62" s="18">
        <v>5</v>
      </c>
      <c r="C62" s="14"/>
      <c r="D62" s="20" t="s">
        <v>81</v>
      </c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20" t="s">
        <v>82</v>
      </c>
      <c r="Q62" s="14"/>
      <c r="R62" s="14"/>
      <c r="S62" s="14"/>
      <c r="T62" s="14"/>
      <c r="U62" s="14"/>
      <c r="V62" s="14"/>
      <c r="W62" s="14"/>
      <c r="X62" s="14"/>
      <c r="Y62" s="14"/>
      <c r="AA62" s="19">
        <v>7</v>
      </c>
      <c r="AB62" s="14"/>
      <c r="AC62" s="20" t="s">
        <v>78</v>
      </c>
      <c r="AD62" s="14"/>
      <c r="AE62" s="19">
        <v>0</v>
      </c>
      <c r="AF62" s="14"/>
      <c r="AG62" s="6">
        <f t="shared" si="2"/>
        <v>0</v>
      </c>
    </row>
    <row r="63" spans="2:33" x14ac:dyDescent="0.25">
      <c r="B63" s="18">
        <v>6</v>
      </c>
      <c r="C63" s="14"/>
      <c r="D63" s="20" t="s">
        <v>83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20" t="s">
        <v>84</v>
      </c>
      <c r="Q63" s="14"/>
      <c r="R63" s="14"/>
      <c r="S63" s="14"/>
      <c r="T63" s="14"/>
      <c r="U63" s="14"/>
      <c r="V63" s="14"/>
      <c r="W63" s="14"/>
      <c r="X63" s="14"/>
      <c r="Y63" s="14"/>
      <c r="AA63" s="19">
        <v>67</v>
      </c>
      <c r="AB63" s="14"/>
      <c r="AC63" s="20" t="s">
        <v>78</v>
      </c>
      <c r="AD63" s="14"/>
      <c r="AE63" s="19">
        <v>0</v>
      </c>
      <c r="AF63" s="14"/>
      <c r="AG63" s="6">
        <f t="shared" si="2"/>
        <v>0</v>
      </c>
    </row>
    <row r="64" spans="2:33" x14ac:dyDescent="0.25">
      <c r="B64" s="18">
        <v>7</v>
      </c>
      <c r="C64" s="14"/>
      <c r="D64" s="20" t="s">
        <v>85</v>
      </c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20" t="s">
        <v>86</v>
      </c>
      <c r="Q64" s="14"/>
      <c r="R64" s="14"/>
      <c r="S64" s="14"/>
      <c r="T64" s="14"/>
      <c r="U64" s="14"/>
      <c r="V64" s="14"/>
      <c r="W64" s="14"/>
      <c r="X64" s="14"/>
      <c r="Y64" s="14"/>
      <c r="AA64" s="19">
        <v>367.68</v>
      </c>
      <c r="AB64" s="14"/>
      <c r="AC64" s="20" t="s">
        <v>87</v>
      </c>
      <c r="AD64" s="14"/>
      <c r="AE64" s="19">
        <v>0</v>
      </c>
      <c r="AF64" s="14"/>
      <c r="AG64" s="6">
        <f t="shared" si="2"/>
        <v>0</v>
      </c>
    </row>
    <row r="65" spans="2:35" x14ac:dyDescent="0.25">
      <c r="B65" s="18">
        <v>8</v>
      </c>
      <c r="C65" s="14"/>
      <c r="D65" s="20" t="s">
        <v>88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20" t="s">
        <v>89</v>
      </c>
      <c r="Q65" s="14"/>
      <c r="R65" s="14"/>
      <c r="S65" s="14"/>
      <c r="T65" s="14"/>
      <c r="U65" s="14"/>
      <c r="V65" s="14"/>
      <c r="W65" s="14"/>
      <c r="X65" s="14"/>
      <c r="Y65" s="14"/>
      <c r="AA65" s="19">
        <v>111.38</v>
      </c>
      <c r="AB65" s="14"/>
      <c r="AC65" s="20" t="s">
        <v>30</v>
      </c>
      <c r="AD65" s="14"/>
      <c r="AE65" s="19">
        <v>0</v>
      </c>
      <c r="AF65" s="14"/>
      <c r="AG65" s="6">
        <f t="shared" si="2"/>
        <v>0</v>
      </c>
    </row>
    <row r="66" spans="2:35" ht="11.45" customHeight="1" x14ac:dyDescent="0.25">
      <c r="B66" s="30" t="s">
        <v>114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I66" s="7">
        <f>SUM(AG58:AG65)</f>
        <v>0</v>
      </c>
    </row>
    <row r="67" spans="2:35" x14ac:dyDescent="0.25">
      <c r="B67" s="18">
        <v>9</v>
      </c>
      <c r="C67" s="14"/>
      <c r="D67" s="20" t="s">
        <v>90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20" t="s">
        <v>91</v>
      </c>
      <c r="Q67" s="14"/>
      <c r="R67" s="14"/>
      <c r="S67" s="14"/>
      <c r="T67" s="14"/>
      <c r="U67" s="14"/>
      <c r="V67" s="14"/>
      <c r="W67" s="14"/>
      <c r="X67" s="14"/>
      <c r="Y67" s="14"/>
      <c r="AA67" s="19">
        <v>26</v>
      </c>
      <c r="AB67" s="14"/>
      <c r="AC67" s="20" t="s">
        <v>92</v>
      </c>
      <c r="AD67" s="14"/>
      <c r="AE67" s="19">
        <v>0</v>
      </c>
      <c r="AF67" s="14"/>
      <c r="AG67" s="6">
        <f t="shared" si="2"/>
        <v>0</v>
      </c>
    </row>
    <row r="68" spans="2:35" x14ac:dyDescent="0.25">
      <c r="B68" s="18">
        <v>10</v>
      </c>
      <c r="C68" s="14"/>
      <c r="D68" s="20" t="s">
        <v>93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20" t="s">
        <v>94</v>
      </c>
      <c r="Q68" s="14"/>
      <c r="R68" s="14"/>
      <c r="S68" s="14"/>
      <c r="T68" s="14"/>
      <c r="U68" s="14"/>
      <c r="V68" s="14"/>
      <c r="W68" s="14"/>
      <c r="X68" s="14"/>
      <c r="Y68" s="14"/>
      <c r="AA68" s="19">
        <v>9</v>
      </c>
      <c r="AB68" s="14"/>
      <c r="AC68" s="20" t="s">
        <v>30</v>
      </c>
      <c r="AD68" s="14"/>
      <c r="AE68" s="19">
        <v>0</v>
      </c>
      <c r="AF68" s="14"/>
      <c r="AG68" s="6">
        <f t="shared" si="2"/>
        <v>0</v>
      </c>
    </row>
    <row r="69" spans="2:35" ht="11.45" customHeight="1" x14ac:dyDescent="0.25">
      <c r="B69" s="28" t="s">
        <v>115</v>
      </c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I69" s="7">
        <f>SUM(AG67:AG68)</f>
        <v>0</v>
      </c>
    </row>
    <row r="70" spans="2:35" ht="23.25" customHeight="1" x14ac:dyDescent="0.25">
      <c r="B70" s="18">
        <v>11</v>
      </c>
      <c r="C70" s="14"/>
      <c r="D70" s="20" t="s">
        <v>95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20" t="s">
        <v>96</v>
      </c>
      <c r="Q70" s="14"/>
      <c r="R70" s="14"/>
      <c r="S70" s="14"/>
      <c r="T70" s="14"/>
      <c r="U70" s="14"/>
      <c r="V70" s="14"/>
      <c r="W70" s="14"/>
      <c r="X70" s="14"/>
      <c r="Y70" s="14"/>
      <c r="AA70" s="19">
        <v>9</v>
      </c>
      <c r="AB70" s="14"/>
      <c r="AC70" s="20" t="s">
        <v>21</v>
      </c>
      <c r="AD70" s="14"/>
      <c r="AE70" s="19">
        <v>0</v>
      </c>
      <c r="AF70" s="14"/>
      <c r="AG70" s="6">
        <f t="shared" si="2"/>
        <v>0</v>
      </c>
    </row>
    <row r="71" spans="2:35" x14ac:dyDescent="0.25">
      <c r="B71" s="18">
        <v>12</v>
      </c>
      <c r="C71" s="14"/>
      <c r="D71" s="20" t="s">
        <v>97</v>
      </c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20" t="s">
        <v>98</v>
      </c>
      <c r="Q71" s="14"/>
      <c r="R71" s="14"/>
      <c r="S71" s="14"/>
      <c r="T71" s="14"/>
      <c r="U71" s="14"/>
      <c r="V71" s="14"/>
      <c r="W71" s="14"/>
      <c r="X71" s="14"/>
      <c r="Y71" s="14"/>
      <c r="AA71" s="19">
        <v>9</v>
      </c>
      <c r="AB71" s="14"/>
      <c r="AC71" s="20" t="s">
        <v>21</v>
      </c>
      <c r="AD71" s="14"/>
      <c r="AE71" s="19">
        <v>0</v>
      </c>
      <c r="AF71" s="14"/>
      <c r="AG71" s="6">
        <f t="shared" si="2"/>
        <v>0</v>
      </c>
    </row>
    <row r="72" spans="2:35" x14ac:dyDescent="0.25">
      <c r="B72" s="18">
        <v>13</v>
      </c>
      <c r="C72" s="14"/>
      <c r="D72" s="20" t="s">
        <v>99</v>
      </c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20" t="s">
        <v>100</v>
      </c>
      <c r="Q72" s="14"/>
      <c r="R72" s="14"/>
      <c r="S72" s="14"/>
      <c r="T72" s="14"/>
      <c r="U72" s="14"/>
      <c r="V72" s="14"/>
      <c r="W72" s="14"/>
      <c r="X72" s="14"/>
      <c r="Y72" s="14"/>
      <c r="AA72" s="19">
        <v>335</v>
      </c>
      <c r="AB72" s="14"/>
      <c r="AC72" s="20" t="s">
        <v>92</v>
      </c>
      <c r="AD72" s="14"/>
      <c r="AE72" s="19">
        <v>0</v>
      </c>
      <c r="AF72" s="14"/>
      <c r="AG72" s="6">
        <f t="shared" si="2"/>
        <v>0</v>
      </c>
    </row>
    <row r="73" spans="2:35" x14ac:dyDescent="0.25">
      <c r="B73" s="18">
        <v>14</v>
      </c>
      <c r="C73" s="14"/>
      <c r="D73" s="20" t="s">
        <v>101</v>
      </c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20" t="s">
        <v>102</v>
      </c>
      <c r="Q73" s="14"/>
      <c r="R73" s="14"/>
      <c r="S73" s="14"/>
      <c r="T73" s="14"/>
      <c r="U73" s="14"/>
      <c r="V73" s="14"/>
      <c r="W73" s="14"/>
      <c r="X73" s="14"/>
      <c r="Y73" s="14"/>
      <c r="AA73" s="19">
        <v>9</v>
      </c>
      <c r="AB73" s="14"/>
      <c r="AC73" s="20" t="s">
        <v>21</v>
      </c>
      <c r="AD73" s="14"/>
      <c r="AE73" s="19">
        <v>0</v>
      </c>
      <c r="AF73" s="14"/>
      <c r="AG73" s="6">
        <f t="shared" si="2"/>
        <v>0</v>
      </c>
    </row>
    <row r="74" spans="2:35" x14ac:dyDescent="0.25">
      <c r="B74" s="18">
        <v>15</v>
      </c>
      <c r="C74" s="14"/>
      <c r="D74" s="20" t="s">
        <v>103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20" t="s">
        <v>104</v>
      </c>
      <c r="Q74" s="14"/>
      <c r="R74" s="14"/>
      <c r="S74" s="14"/>
      <c r="T74" s="14"/>
      <c r="U74" s="14"/>
      <c r="V74" s="14"/>
      <c r="W74" s="14"/>
      <c r="X74" s="14"/>
      <c r="Y74" s="14"/>
      <c r="AA74" s="19">
        <v>335</v>
      </c>
      <c r="AB74" s="14"/>
      <c r="AC74" s="20" t="s">
        <v>30</v>
      </c>
      <c r="AD74" s="14"/>
      <c r="AE74" s="19">
        <v>0</v>
      </c>
      <c r="AF74" s="14"/>
      <c r="AG74" s="6">
        <f t="shared" si="2"/>
        <v>0</v>
      </c>
    </row>
    <row r="75" spans="2:35" ht="11.25" customHeight="1" x14ac:dyDescent="0.25">
      <c r="B75" s="28" t="s">
        <v>116</v>
      </c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I75" s="7">
        <f>SUM(AG70:AG74)</f>
        <v>0</v>
      </c>
    </row>
    <row r="76" spans="2:35" ht="0" hidden="1" customHeight="1" x14ac:dyDescent="0.25"/>
    <row r="77" spans="2:35" ht="2.85" customHeight="1" x14ac:dyDescent="0.25"/>
    <row r="78" spans="2:35" ht="11.25" customHeight="1" x14ac:dyDescent="0.25">
      <c r="B78" s="17" t="s">
        <v>105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</row>
    <row r="79" spans="2:35" ht="1.5" customHeight="1" x14ac:dyDescent="0.25"/>
    <row r="80" spans="2:35" ht="11.25" customHeight="1" x14ac:dyDescent="0.25">
      <c r="C80" s="18" t="s">
        <v>39</v>
      </c>
      <c r="D80" s="14"/>
      <c r="F80" s="29">
        <f>AI66+AI69+AI75</f>
        <v>0</v>
      </c>
      <c r="G80" s="14"/>
      <c r="H80" s="14"/>
      <c r="I80" s="14"/>
      <c r="J80" s="14"/>
      <c r="K80" s="14"/>
      <c r="L80" s="14"/>
      <c r="N80" s="20" t="s">
        <v>40</v>
      </c>
      <c r="O80" s="14"/>
      <c r="P80" s="14"/>
      <c r="Q80" s="14"/>
      <c r="R80" s="14"/>
      <c r="S80" s="14"/>
      <c r="T80" s="14"/>
      <c r="U80" s="14"/>
      <c r="V80" s="14"/>
      <c r="W80" s="14"/>
      <c r="X80" s="14"/>
    </row>
    <row r="81" spans="2:33" ht="12.75" customHeight="1" x14ac:dyDescent="0.25"/>
    <row r="82" spans="2:33" ht="11.45" customHeight="1" x14ac:dyDescent="0.25">
      <c r="B82" s="20" t="s">
        <v>6</v>
      </c>
      <c r="C82" s="14"/>
      <c r="D82" s="14"/>
      <c r="E82" s="14"/>
      <c r="F82" s="14"/>
      <c r="G82" s="14"/>
      <c r="H82" s="14"/>
      <c r="I82" s="27" t="s">
        <v>5</v>
      </c>
      <c r="J82" s="14"/>
      <c r="K82" s="14"/>
      <c r="L82" s="14"/>
      <c r="M82" s="14"/>
      <c r="N82" s="14"/>
      <c r="O82" s="14"/>
      <c r="P82" s="14"/>
      <c r="Q82" s="14"/>
    </row>
    <row r="83" spans="2:33" ht="11.25" customHeight="1" x14ac:dyDescent="0.25">
      <c r="B83" s="20" t="s">
        <v>106</v>
      </c>
      <c r="C83" s="14"/>
      <c r="D83" s="14"/>
      <c r="E83" s="14"/>
      <c r="F83" s="14"/>
      <c r="G83" s="14"/>
      <c r="H83" s="14"/>
      <c r="I83" s="18">
        <f>AI66*0.05</f>
        <v>0</v>
      </c>
      <c r="J83" s="14"/>
      <c r="K83" s="14"/>
      <c r="L83" s="14"/>
      <c r="M83" s="14"/>
      <c r="N83" s="14"/>
      <c r="O83" s="14"/>
      <c r="P83" s="14"/>
      <c r="Q83" s="14"/>
    </row>
    <row r="84" spans="2:33" ht="0" hidden="1" customHeight="1" x14ac:dyDescent="0.25"/>
    <row r="85" spans="2:33" ht="17.100000000000001" customHeight="1" x14ac:dyDescent="0.25"/>
    <row r="86" spans="2:33" ht="11.25" customHeight="1" x14ac:dyDescent="0.25">
      <c r="B86" s="13" t="s">
        <v>7</v>
      </c>
      <c r="C86" s="14"/>
      <c r="D86" s="14"/>
      <c r="E86" s="14"/>
      <c r="F86" s="14"/>
      <c r="H86" s="11">
        <f>F80+I83</f>
        <v>0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0"/>
    </row>
    <row r="87" spans="2:33" ht="25.5" customHeight="1" x14ac:dyDescent="0.25"/>
    <row r="88" spans="2:33" ht="2.85" customHeight="1" x14ac:dyDescent="0.25"/>
    <row r="89" spans="2:33" ht="0" hidden="1" customHeight="1" x14ac:dyDescent="0.25"/>
    <row r="90" spans="2:33" ht="17.100000000000001" customHeight="1" x14ac:dyDescent="0.25">
      <c r="B90" s="23" t="s">
        <v>107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</row>
    <row r="91" spans="2:33" ht="2.85" customHeight="1" x14ac:dyDescent="0.25"/>
    <row r="92" spans="2:33" x14ac:dyDescent="0.25">
      <c r="B92" s="24" t="s">
        <v>9</v>
      </c>
      <c r="C92" s="25"/>
      <c r="D92" s="26" t="s">
        <v>10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6" t="s">
        <v>4</v>
      </c>
      <c r="Q92" s="25"/>
      <c r="R92" s="25"/>
      <c r="S92" s="25"/>
      <c r="T92" s="25"/>
      <c r="U92" s="25"/>
      <c r="V92" s="25"/>
      <c r="W92" s="25"/>
      <c r="X92" s="25"/>
      <c r="Y92" s="25"/>
      <c r="AA92" s="24" t="s">
        <v>11</v>
      </c>
      <c r="AB92" s="25"/>
      <c r="AC92" s="26" t="s">
        <v>12</v>
      </c>
      <c r="AD92" s="25"/>
      <c r="AE92" s="24" t="s">
        <v>13</v>
      </c>
      <c r="AF92" s="25"/>
      <c r="AG92" s="2" t="s">
        <v>14</v>
      </c>
    </row>
    <row r="93" spans="2:33" x14ac:dyDescent="0.25">
      <c r="B93" s="21">
        <v>1</v>
      </c>
      <c r="C93" s="16"/>
      <c r="D93" s="22" t="s">
        <v>108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22" t="s">
        <v>109</v>
      </c>
      <c r="Q93" s="16"/>
      <c r="R93" s="16"/>
      <c r="S93" s="16"/>
      <c r="T93" s="16"/>
      <c r="U93" s="16"/>
      <c r="V93" s="16"/>
      <c r="W93" s="16"/>
      <c r="X93" s="16"/>
      <c r="Y93" s="16"/>
      <c r="Z93" s="5"/>
      <c r="AA93" s="15">
        <v>14</v>
      </c>
      <c r="AB93" s="16"/>
      <c r="AC93" s="22" t="s">
        <v>110</v>
      </c>
      <c r="AD93" s="16"/>
      <c r="AE93" s="15">
        <v>0</v>
      </c>
      <c r="AF93" s="16"/>
      <c r="AG93" s="6">
        <f t="shared" ref="AG93" si="3">AA93*AE93</f>
        <v>0</v>
      </c>
    </row>
    <row r="94" spans="2:33" ht="0" hidden="1" customHeight="1" x14ac:dyDescent="0.25"/>
    <row r="95" spans="2:33" ht="2.85" customHeight="1" x14ac:dyDescent="0.25"/>
    <row r="96" spans="2:33" ht="11.25" customHeight="1" x14ac:dyDescent="0.25">
      <c r="B96" s="17" t="s">
        <v>111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</row>
    <row r="97" spans="2:30" ht="1.5" customHeight="1" x14ac:dyDescent="0.25"/>
    <row r="98" spans="2:30" ht="11.25" customHeight="1" x14ac:dyDescent="0.25">
      <c r="C98" s="18" t="s">
        <v>39</v>
      </c>
      <c r="D98" s="14"/>
      <c r="F98" s="19">
        <f>AG93</f>
        <v>0</v>
      </c>
      <c r="G98" s="14"/>
      <c r="H98" s="14"/>
      <c r="I98" s="14"/>
      <c r="K98" s="20" t="s">
        <v>40</v>
      </c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</row>
    <row r="99" spans="2:30" ht="15.6" customHeight="1" x14ac:dyDescent="0.25"/>
    <row r="100" spans="2:30" ht="11.25" customHeight="1" x14ac:dyDescent="0.25">
      <c r="B100" s="13" t="s">
        <v>7</v>
      </c>
      <c r="C100" s="14"/>
      <c r="D100" s="14"/>
      <c r="E100" s="14"/>
      <c r="F100" s="14"/>
      <c r="H100" s="11">
        <f>F98</f>
        <v>0</v>
      </c>
      <c r="I100" s="12"/>
      <c r="J100" s="12"/>
      <c r="K100" s="12"/>
      <c r="L100" s="12"/>
      <c r="M100" s="12"/>
      <c r="N100" s="12"/>
      <c r="O100" s="12"/>
      <c r="P100" s="12"/>
    </row>
    <row r="101" spans="2:30" ht="0" hidden="1" customHeight="1" x14ac:dyDescent="0.25"/>
    <row r="103" spans="2:30" x14ac:dyDescent="0.25">
      <c r="C103" s="9" t="s">
        <v>118</v>
      </c>
      <c r="AC103" s="8">
        <v>0</v>
      </c>
    </row>
    <row r="104" spans="2:30" x14ac:dyDescent="0.25">
      <c r="C104" s="9" t="s">
        <v>119</v>
      </c>
      <c r="AC104" s="8">
        <v>0</v>
      </c>
    </row>
    <row r="105" spans="2:30" x14ac:dyDescent="0.25">
      <c r="C105" s="9" t="s">
        <v>120</v>
      </c>
      <c r="AC105" s="8">
        <v>0</v>
      </c>
    </row>
    <row r="108" spans="2:30" x14ac:dyDescent="0.25">
      <c r="C108" s="9" t="s">
        <v>117</v>
      </c>
      <c r="V108" s="11">
        <f>H27+H51+H86+H100+AC103+AC104+AC105</f>
        <v>0</v>
      </c>
      <c r="W108" s="12"/>
      <c r="X108" s="12"/>
      <c r="Y108" s="12"/>
      <c r="Z108" s="12"/>
      <c r="AA108" s="12"/>
      <c r="AB108" s="12"/>
      <c r="AC108" s="12"/>
      <c r="AD108" s="12"/>
    </row>
  </sheetData>
  <mergeCells count="276">
    <mergeCell ref="V1:AA1"/>
    <mergeCell ref="U2:AC2"/>
    <mergeCell ref="O3:AE3"/>
    <mergeCell ref="A6:AH6"/>
    <mergeCell ref="B9:AG9"/>
    <mergeCell ref="AE11:AF11"/>
    <mergeCell ref="B12:C12"/>
    <mergeCell ref="D12:O12"/>
    <mergeCell ref="P12:Y12"/>
    <mergeCell ref="AA12:AB12"/>
    <mergeCell ref="AC12:AD12"/>
    <mergeCell ref="AE12:AF12"/>
    <mergeCell ref="B11:C11"/>
    <mergeCell ref="D11:O11"/>
    <mergeCell ref="P11:Y11"/>
    <mergeCell ref="AA11:AB11"/>
    <mergeCell ref="AC11:AD11"/>
    <mergeCell ref="AE13:AF13"/>
    <mergeCell ref="B14:C14"/>
    <mergeCell ref="D14:O14"/>
    <mergeCell ref="P14:Y14"/>
    <mergeCell ref="AA14:AB14"/>
    <mergeCell ref="AC14:AD14"/>
    <mergeCell ref="AE14:AF14"/>
    <mergeCell ref="B13:C13"/>
    <mergeCell ref="D13:O13"/>
    <mergeCell ref="P13:Y13"/>
    <mergeCell ref="AA13:AB13"/>
    <mergeCell ref="AC13:AD13"/>
    <mergeCell ref="AE15:AF15"/>
    <mergeCell ref="B16:C16"/>
    <mergeCell ref="D16:O16"/>
    <mergeCell ref="P16:Y16"/>
    <mergeCell ref="AA16:AB16"/>
    <mergeCell ref="AC16:AD16"/>
    <mergeCell ref="AE16:AF16"/>
    <mergeCell ref="B15:C15"/>
    <mergeCell ref="D15:O15"/>
    <mergeCell ref="P15:Y15"/>
    <mergeCell ref="AA15:AB15"/>
    <mergeCell ref="AC15:AD15"/>
    <mergeCell ref="AE17:AF17"/>
    <mergeCell ref="B18:C18"/>
    <mergeCell ref="D18:O18"/>
    <mergeCell ref="P18:Y18"/>
    <mergeCell ref="AA18:AB18"/>
    <mergeCell ref="AC18:AD18"/>
    <mergeCell ref="AE18:AF18"/>
    <mergeCell ref="B17:C17"/>
    <mergeCell ref="D17:O17"/>
    <mergeCell ref="P17:Y17"/>
    <mergeCell ref="AA17:AB17"/>
    <mergeCell ref="AC17:AD17"/>
    <mergeCell ref="AE19:AF19"/>
    <mergeCell ref="B20:AG20"/>
    <mergeCell ref="B23:AG23"/>
    <mergeCell ref="C25:D25"/>
    <mergeCell ref="F25:K25"/>
    <mergeCell ref="L25:W25"/>
    <mergeCell ref="B19:C19"/>
    <mergeCell ref="D19:O19"/>
    <mergeCell ref="P19:Y19"/>
    <mergeCell ref="AA19:AB19"/>
    <mergeCell ref="AC19:AD19"/>
    <mergeCell ref="B27:F27"/>
    <mergeCell ref="H27:R27"/>
    <mergeCell ref="B31:AG31"/>
    <mergeCell ref="B33:C33"/>
    <mergeCell ref="D33:O33"/>
    <mergeCell ref="P33:Y33"/>
    <mergeCell ref="AA33:AB33"/>
    <mergeCell ref="AC33:AD33"/>
    <mergeCell ref="AE33:AF33"/>
    <mergeCell ref="AE34:AF34"/>
    <mergeCell ref="B35:C35"/>
    <mergeCell ref="D35:O35"/>
    <mergeCell ref="P35:Y35"/>
    <mergeCell ref="AA35:AB35"/>
    <mergeCell ref="AC35:AD35"/>
    <mergeCell ref="AE35:AF35"/>
    <mergeCell ref="B34:C34"/>
    <mergeCell ref="D34:O34"/>
    <mergeCell ref="P34:Y34"/>
    <mergeCell ref="AA34:AB34"/>
    <mergeCell ref="AC34:AD34"/>
    <mergeCell ref="AE36:AF36"/>
    <mergeCell ref="B37:C37"/>
    <mergeCell ref="D37:O37"/>
    <mergeCell ref="P37:Y37"/>
    <mergeCell ref="AA37:AB37"/>
    <mergeCell ref="AC37:AD37"/>
    <mergeCell ref="AE37:AF37"/>
    <mergeCell ref="B36:C36"/>
    <mergeCell ref="D36:O36"/>
    <mergeCell ref="P36:Y36"/>
    <mergeCell ref="AA36:AB36"/>
    <mergeCell ref="AC36:AD36"/>
    <mergeCell ref="AE38:AF38"/>
    <mergeCell ref="B39:C39"/>
    <mergeCell ref="D39:O39"/>
    <mergeCell ref="P39:Y39"/>
    <mergeCell ref="AA39:AB39"/>
    <mergeCell ref="AC39:AD39"/>
    <mergeCell ref="AE39:AF39"/>
    <mergeCell ref="B38:C38"/>
    <mergeCell ref="D38:O38"/>
    <mergeCell ref="P38:Y38"/>
    <mergeCell ref="AA38:AB38"/>
    <mergeCell ref="AC38:AD38"/>
    <mergeCell ref="AE40:AF40"/>
    <mergeCell ref="B41:C41"/>
    <mergeCell ref="D41:O41"/>
    <mergeCell ref="P41:Y41"/>
    <mergeCell ref="AA41:AB41"/>
    <mergeCell ref="AC41:AD41"/>
    <mergeCell ref="AE41:AF41"/>
    <mergeCell ref="B40:C40"/>
    <mergeCell ref="D40:O40"/>
    <mergeCell ref="P40:Y40"/>
    <mergeCell ref="AA40:AB40"/>
    <mergeCell ref="AC40:AD40"/>
    <mergeCell ref="AE42:AF42"/>
    <mergeCell ref="B43:C43"/>
    <mergeCell ref="D43:O43"/>
    <mergeCell ref="P43:Y43"/>
    <mergeCell ref="AA43:AB43"/>
    <mergeCell ref="AC43:AD43"/>
    <mergeCell ref="AE43:AF43"/>
    <mergeCell ref="B42:C42"/>
    <mergeCell ref="D42:O42"/>
    <mergeCell ref="P42:Y42"/>
    <mergeCell ref="AA42:AB42"/>
    <mergeCell ref="AC42:AD42"/>
    <mergeCell ref="AE44:AF44"/>
    <mergeCell ref="B45:AG45"/>
    <mergeCell ref="B47:AG47"/>
    <mergeCell ref="C49:D49"/>
    <mergeCell ref="F49:L49"/>
    <mergeCell ref="N49:X49"/>
    <mergeCell ref="B44:C44"/>
    <mergeCell ref="D44:O44"/>
    <mergeCell ref="P44:Y44"/>
    <mergeCell ref="AA44:AB44"/>
    <mergeCell ref="AC44:AD44"/>
    <mergeCell ref="B51:F51"/>
    <mergeCell ref="B55:AG55"/>
    <mergeCell ref="B57:C57"/>
    <mergeCell ref="D57:O57"/>
    <mergeCell ref="P57:Y57"/>
    <mergeCell ref="AA57:AB57"/>
    <mergeCell ref="AC57:AD57"/>
    <mergeCell ref="AE57:AF57"/>
    <mergeCell ref="H51:R51"/>
    <mergeCell ref="AE58:AF58"/>
    <mergeCell ref="B59:C59"/>
    <mergeCell ref="D59:O59"/>
    <mergeCell ref="P59:Y59"/>
    <mergeCell ref="AA59:AB59"/>
    <mergeCell ref="AC59:AD59"/>
    <mergeCell ref="AE59:AF59"/>
    <mergeCell ref="B58:C58"/>
    <mergeCell ref="D58:O58"/>
    <mergeCell ref="P58:Y58"/>
    <mergeCell ref="AA58:AB58"/>
    <mergeCell ref="AC58:AD58"/>
    <mergeCell ref="AE60:AF60"/>
    <mergeCell ref="B61:C61"/>
    <mergeCell ref="D61:O61"/>
    <mergeCell ref="P61:Y61"/>
    <mergeCell ref="AA61:AB61"/>
    <mergeCell ref="AC61:AD61"/>
    <mergeCell ref="AE61:AF61"/>
    <mergeCell ref="B60:C60"/>
    <mergeCell ref="D60:O60"/>
    <mergeCell ref="P60:Y60"/>
    <mergeCell ref="AA60:AB60"/>
    <mergeCell ref="AC60:AD60"/>
    <mergeCell ref="AE62:AF62"/>
    <mergeCell ref="B63:C63"/>
    <mergeCell ref="D63:O63"/>
    <mergeCell ref="P63:Y63"/>
    <mergeCell ref="AA63:AB63"/>
    <mergeCell ref="AC63:AD63"/>
    <mergeCell ref="AE63:AF63"/>
    <mergeCell ref="B62:C62"/>
    <mergeCell ref="D62:O62"/>
    <mergeCell ref="P62:Y62"/>
    <mergeCell ref="AA62:AB62"/>
    <mergeCell ref="AC62:AD62"/>
    <mergeCell ref="B66:AG66"/>
    <mergeCell ref="B67:C67"/>
    <mergeCell ref="D67:O67"/>
    <mergeCell ref="P67:Y67"/>
    <mergeCell ref="AA67:AB67"/>
    <mergeCell ref="AC67:AD67"/>
    <mergeCell ref="AE67:AF67"/>
    <mergeCell ref="AE64:AF64"/>
    <mergeCell ref="B65:C65"/>
    <mergeCell ref="D65:O65"/>
    <mergeCell ref="P65:Y65"/>
    <mergeCell ref="AA65:AB65"/>
    <mergeCell ref="AC65:AD65"/>
    <mergeCell ref="AE65:AF65"/>
    <mergeCell ref="B64:C64"/>
    <mergeCell ref="D64:O64"/>
    <mergeCell ref="P64:Y64"/>
    <mergeCell ref="AA64:AB64"/>
    <mergeCell ref="AC64:AD64"/>
    <mergeCell ref="AE68:AF68"/>
    <mergeCell ref="B69:AG69"/>
    <mergeCell ref="B70:C70"/>
    <mergeCell ref="D70:O70"/>
    <mergeCell ref="P70:Y70"/>
    <mergeCell ref="AA70:AB70"/>
    <mergeCell ref="AC70:AD70"/>
    <mergeCell ref="AE70:AF70"/>
    <mergeCell ref="B68:C68"/>
    <mergeCell ref="D68:O68"/>
    <mergeCell ref="P68:Y68"/>
    <mergeCell ref="AA68:AB68"/>
    <mergeCell ref="AC68:AD68"/>
    <mergeCell ref="AE71:AF71"/>
    <mergeCell ref="B72:C72"/>
    <mergeCell ref="D72:O72"/>
    <mergeCell ref="P72:Y72"/>
    <mergeCell ref="AA72:AB72"/>
    <mergeCell ref="AC72:AD72"/>
    <mergeCell ref="AE72:AF72"/>
    <mergeCell ref="B71:C71"/>
    <mergeCell ref="D71:O71"/>
    <mergeCell ref="P71:Y71"/>
    <mergeCell ref="AA71:AB71"/>
    <mergeCell ref="AC71:AD71"/>
    <mergeCell ref="B75:AG75"/>
    <mergeCell ref="B78:AG78"/>
    <mergeCell ref="C80:D80"/>
    <mergeCell ref="F80:L80"/>
    <mergeCell ref="N80:X80"/>
    <mergeCell ref="AE73:AF73"/>
    <mergeCell ref="B74:C74"/>
    <mergeCell ref="D74:O74"/>
    <mergeCell ref="P74:Y74"/>
    <mergeCell ref="AA74:AB74"/>
    <mergeCell ref="AC74:AD74"/>
    <mergeCell ref="AE74:AF74"/>
    <mergeCell ref="B73:C73"/>
    <mergeCell ref="D73:O73"/>
    <mergeCell ref="P73:Y73"/>
    <mergeCell ref="AA73:AB73"/>
    <mergeCell ref="AC73:AD73"/>
    <mergeCell ref="B90:AG90"/>
    <mergeCell ref="B92:C92"/>
    <mergeCell ref="D92:O92"/>
    <mergeCell ref="P92:Y92"/>
    <mergeCell ref="AA92:AB92"/>
    <mergeCell ref="AC92:AD92"/>
    <mergeCell ref="AE92:AF92"/>
    <mergeCell ref="B82:H82"/>
    <mergeCell ref="I82:Q82"/>
    <mergeCell ref="B83:H83"/>
    <mergeCell ref="I83:Q83"/>
    <mergeCell ref="B86:F86"/>
    <mergeCell ref="H86:R86"/>
    <mergeCell ref="V108:AD108"/>
    <mergeCell ref="B100:F100"/>
    <mergeCell ref="H100:P100"/>
    <mergeCell ref="AE93:AF93"/>
    <mergeCell ref="B96:AG96"/>
    <mergeCell ref="C98:D98"/>
    <mergeCell ref="F98:I98"/>
    <mergeCell ref="K98:V98"/>
    <mergeCell ref="B93:C93"/>
    <mergeCell ref="D93:O93"/>
    <mergeCell ref="P93:Y93"/>
    <mergeCell ref="AA93:AB93"/>
    <mergeCell ref="AC93:AD93"/>
  </mergeCells>
  <pageMargins left="0" right="0" top="0" bottom="0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Položky všech ceníků</vt:lpstr>
      <vt:lpstr>'Položky všech ceníků'!Názvy_tisku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Dušek Jan</cp:lastModifiedBy>
  <cp:lastPrinted>2022-01-26T12:06:57Z</cp:lastPrinted>
  <dcterms:modified xsi:type="dcterms:W3CDTF">2022-01-26T12:13:07Z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