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raval\VZT - Třemošná\"/>
    </mc:Choice>
  </mc:AlternateContent>
  <bookViews>
    <workbookView xWindow="0" yWindow="0" windowWidth="0" windowHeight="0"/>
  </bookViews>
  <sheets>
    <sheet name="Rekapitulace stavby" sheetId="1" r:id="rId1"/>
    <sheet name="01 - VZT MŠ Třemošná 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VZT MŠ Třemošná '!$C$118:$K$289</definedName>
    <definedName name="_xlnm.Print_Area" localSheetId="1">'01 - VZT MŠ Třemošná '!$C$4:$J$76,'01 - VZT MŠ Třemošná '!$C$106:$K$289</definedName>
    <definedName name="_xlnm.Print_Titles" localSheetId="1">'01 - VZT MŠ Třemošná '!$118:$118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1" r="L90"/>
  <c r="AM90"/>
  <c r="AM89"/>
  <c r="L89"/>
  <c r="AM87"/>
  <c r="L87"/>
  <c r="L85"/>
  <c r="L84"/>
  <c i="2" r="J138"/>
  <c r="BK288"/>
  <c r="J264"/>
  <c r="BK254"/>
  <c r="BK239"/>
  <c r="BK203"/>
  <c r="BK190"/>
  <c r="J160"/>
  <c r="J133"/>
  <c r="J258"/>
  <c r="BK223"/>
  <c r="J197"/>
  <c r="J168"/>
  <c r="J127"/>
  <c r="J282"/>
  <c r="BK264"/>
  <c r="J223"/>
  <c r="BK207"/>
  <c r="BK286"/>
  <c r="J278"/>
  <c r="BK256"/>
  <c r="BK246"/>
  <c r="BK233"/>
  <c r="BK212"/>
  <c r="BK160"/>
  <c r="BK140"/>
  <c r="J130"/>
  <c r="J180"/>
  <c r="J170"/>
  <c r="J153"/>
  <c r="BK127"/>
  <c r="BK280"/>
  <c r="BK244"/>
  <c r="BK220"/>
  <c r="BK205"/>
  <c r="BK199"/>
  <c r="BK163"/>
  <c r="J280"/>
  <c r="J218"/>
  <c r="BK209"/>
  <c r="J201"/>
  <c r="BK175"/>
  <c r="J145"/>
  <c r="J284"/>
  <c r="BK225"/>
  <c r="J214"/>
  <c r="J188"/>
  <c r="BK143"/>
  <c r="BK130"/>
  <c r="J276"/>
  <c r="J249"/>
  <c r="J235"/>
  <c r="J228"/>
  <c r="J178"/>
  <c r="BK148"/>
  <c r="BK124"/>
  <c r="BK192"/>
  <c r="J175"/>
  <c r="BK168"/>
  <c r="J150"/>
  <c r="BK135"/>
  <c r="BK282"/>
  <c r="J261"/>
  <c r="BK249"/>
  <c r="J225"/>
  <c r="J195"/>
  <c r="BK173"/>
  <c r="BK276"/>
  <c r="J244"/>
  <c r="BK214"/>
  <c r="J205"/>
  <c r="J143"/>
  <c r="BK272"/>
  <c r="J246"/>
  <c r="J220"/>
  <c r="BK197"/>
  <c r="BK183"/>
  <c r="J286"/>
  <c r="BK278"/>
  <c r="BK258"/>
  <c r="J251"/>
  <c r="BK228"/>
  <c r="J212"/>
  <c r="J183"/>
  <c r="J155"/>
  <c r="J148"/>
  <c r="BK261"/>
  <c r="J241"/>
  <c r="BK216"/>
  <c r="BK185"/>
  <c r="J158"/>
  <c r="BK133"/>
  <c r="J267"/>
  <c r="BK235"/>
  <c r="J216"/>
  <c r="J185"/>
  <c r="J165"/>
  <c r="J288"/>
  <c r="J270"/>
  <c r="BK251"/>
  <c r="J239"/>
  <c r="BK218"/>
  <c r="J163"/>
  <c r="BK153"/>
  <c r="BK138"/>
  <c r="J203"/>
  <c r="BK188"/>
  <c r="BK165"/>
  <c r="BK145"/>
  <c r="BK284"/>
  <c r="J272"/>
  <c r="J256"/>
  <c r="J209"/>
  <c r="BK201"/>
  <c r="BK180"/>
  <c r="BK150"/>
  <c r="BK267"/>
  <c r="J230"/>
  <c r="J207"/>
  <c r="J192"/>
  <c r="BK170"/>
  <c i="1" r="AS94"/>
  <c i="2" r="BK270"/>
  <c r="J233"/>
  <c r="BK195"/>
  <c r="BK178"/>
  <c r="J124"/>
  <c r="J254"/>
  <c r="BK241"/>
  <c r="BK230"/>
  <c r="J199"/>
  <c r="BK155"/>
  <c r="J135"/>
  <c r="BK121"/>
  <c r="J190"/>
  <c r="J173"/>
  <c r="BK158"/>
  <c r="J140"/>
  <c r="J121"/>
  <c l="1" r="T120"/>
  <c r="P120"/>
  <c r="P238"/>
  <c r="R120"/>
  <c r="R238"/>
  <c r="BK120"/>
  <c r="J120"/>
  <c r="J97"/>
  <c r="BK238"/>
  <c r="J238"/>
  <c r="J98"/>
  <c r="T238"/>
  <c r="BK275"/>
  <c r="J275"/>
  <c r="J99"/>
  <c r="P275"/>
  <c r="R275"/>
  <c r="T275"/>
  <c r="E85"/>
  <c r="BE143"/>
  <c r="BE148"/>
  <c r="BE160"/>
  <c r="BE173"/>
  <c r="BE178"/>
  <c r="BE185"/>
  <c r="BE195"/>
  <c r="BE197"/>
  <c r="J92"/>
  <c r="F116"/>
  <c r="BE127"/>
  <c r="BE133"/>
  <c r="BE175"/>
  <c r="BE205"/>
  <c r="BE214"/>
  <c r="BE216"/>
  <c r="BE220"/>
  <c r="BE223"/>
  <c r="BE280"/>
  <c r="BE282"/>
  <c r="BE284"/>
  <c r="BE286"/>
  <c r="BE288"/>
  <c r="BE121"/>
  <c r="BE145"/>
  <c r="BE155"/>
  <c r="BE201"/>
  <c r="BE203"/>
  <c r="BE207"/>
  <c r="BE212"/>
  <c r="BE225"/>
  <c r="BE228"/>
  <c r="BE239"/>
  <c r="BE254"/>
  <c r="BE264"/>
  <c r="BE267"/>
  <c r="BE270"/>
  <c r="BE124"/>
  <c r="BE135"/>
  <c r="BE150"/>
  <c r="BE163"/>
  <c r="BE165"/>
  <c r="BE168"/>
  <c r="BE180"/>
  <c r="BE183"/>
  <c r="BE190"/>
  <c r="BE199"/>
  <c r="BE209"/>
  <c r="BE218"/>
  <c r="BE233"/>
  <c r="BE246"/>
  <c r="BE249"/>
  <c r="BE258"/>
  <c r="BE278"/>
  <c r="J89"/>
  <c r="BE130"/>
  <c r="BE138"/>
  <c r="BE140"/>
  <c r="BE153"/>
  <c r="BE158"/>
  <c r="BE170"/>
  <c r="BE188"/>
  <c r="BE192"/>
  <c r="BE230"/>
  <c r="BE235"/>
  <c r="BE241"/>
  <c r="BE244"/>
  <c r="BE251"/>
  <c r="BE256"/>
  <c r="BE261"/>
  <c r="BE272"/>
  <c r="BE276"/>
  <c r="F34"/>
  <c i="1" r="BA95"/>
  <c r="BA94"/>
  <c r="AW94"/>
  <c r="AK30"/>
  <c i="2" r="F37"/>
  <c i="1" r="BD95"/>
  <c r="BD94"/>
  <c r="W33"/>
  <c i="2" r="F35"/>
  <c i="1" r="BB95"/>
  <c r="BB94"/>
  <c r="W31"/>
  <c i="2" r="F36"/>
  <c i="1" r="BC95"/>
  <c r="BC94"/>
  <c r="W32"/>
  <c i="2" r="J34"/>
  <c i="1" r="AW95"/>
  <c i="2" l="1" r="R119"/>
  <c r="P119"/>
  <c i="1" r="AU95"/>
  <c i="2" r="T119"/>
  <c r="BK119"/>
  <c r="J119"/>
  <c i="1" r="AU94"/>
  <c r="AY94"/>
  <c r="W30"/>
  <c i="2" r="J33"/>
  <c i="1" r="AV95"/>
  <c r="AT95"/>
  <c i="2" r="J30"/>
  <c i="1" r="AG95"/>
  <c r="AG94"/>
  <c r="AK26"/>
  <c r="AX94"/>
  <c i="2" r="F33"/>
  <c i="1" r="AZ95"/>
  <c r="AZ94"/>
  <c r="AV94"/>
  <c r="AK29"/>
  <c r="AK35"/>
  <c i="2" l="1" r="J96"/>
  <c r="J39"/>
  <c i="1" r="AN9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<sst xmlns="http://schemas.openxmlformats.org/spreadsheetml/2006/main">
  <si>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</si>
  <si>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</si>
  <si>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</si>
  <si>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</si>
  <si>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</si>
  <si>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{dbc928e8-c21e-44ed-b1bf-1159997ad9cb}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</si>
  <si>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</si>
  <si>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</si>
  <si>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</si>
  <si>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</si>
  <si>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</si>
  <si>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</si>
  <si>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</si>
  <si>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</si>
  <si>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D1_4b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</si>
  <si>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</si>
  <si>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</si>
  <si>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VZT MŠ Třemošná VÝKAZ VÝMĚR</t>
  </si>
  <si>
    <t>KSO:</t>
  </si>
  <si>
    <t>CC-CZ:</t>
  </si>
  <si>
    <t>Místo:</t>
  </si>
  <si>
    <t xml:space="preserve"> </t>
  </si>
  <si>
    <t>Datum:</t>
  </si>
  <si>
    <t>2. 3. 2022</t>
  </si>
  <si>
    <t>Zadavatel:</t>
  </si>
  <si>
    <t>IČ:</t>
  </si>
  <si>
    <t>00258415</t>
  </si>
  <si>
    <t xml:space="preserve">Město Třemošná </t>
  </si>
  <si>
    <t>DIČ:</t>
  </si>
  <si>
    <t>Uchazeč:</t>
  </si>
  <si>
    <t>Vyplň údaj</t>
  </si>
  <si>
    <t>Projektant:</t>
  </si>
  <si>
    <t>49194852</t>
  </si>
  <si>
    <t>RAVAL projekt v. o. s.-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</si>
  <si>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</si>
  <si>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</si>
  <si>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</si>
  <si>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</si>
  <si>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</si>
  <si>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</si>
  <si>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</si>
  <si>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</si>
  <si>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</si>
  <si>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</si>
  <si>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</si>
  <si>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</si>
  <si>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</si>
  <si>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</si>
  <si>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</si>
  <si>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</si>
  <si>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</si>
  <si>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</si>
  <si>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</si>
  <si>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</si>
  <si>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</si>
  <si>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</si>
  <si>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</si>
  <si>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</si>
  <si>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</si>
  <si>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</si>
  <si>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</si>
  <si>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</si>
  <si>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</si>
  <si>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</si>
  <si>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</si>
  <si>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</si>
  <si>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</si>
  <si>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</si>
  <si>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</si>
  <si>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</si>
  <si>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</si>
  <si>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</si>
  <si>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</si>
  <si>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</si>
  <si>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</si>
  <si>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</si>
  <si>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</si>
  <si>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</si>
  <si>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</si>
  <si>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</si>
  <si>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</si>
  <si>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</si>
  <si>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 xml:space="preserve">VZT MŠ Třemošná </t>
  </si>
  <si>
    <t>STA</t>
  </si>
  <si>
    <t>1</t>
  </si>
  <si>
    <t>{77a5b7b8-a2ca-43e9-8adc-a1d1ce7acafc}</t>
  </si>
  <si>
    <t>2</t>
  </si>
  <si>
    <t>KRYCÍ LIST SOUPISU PRACÍ</t>
  </si>
  <si>
    <t>Objekt:</t>
  </si>
  <si>
    <t xml:space="preserve">01 - VZT MŠ Třemošná 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</si>
  <si>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</si>
  <si>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</si>
  <si>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</si>
  <si>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</si>
  <si>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</si>
  <si>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Zařízení 1 větrání zázemí obsluhy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</si>
  <si>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</si>
  <si>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</si>
  <si>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</si>
  <si>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</si>
  <si>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</si>
  <si>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</si>
  <si>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</si>
  <si>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</si>
  <si>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</si>
  <si>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</si>
  <si>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</si>
  <si>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</si>
  <si>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</si>
  <si>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</si>
  <si>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Zařízení 1 větrání zázemí obsluhy </t>
  </si>
  <si>
    <t>ROZPOCET</t>
  </si>
  <si>
    <t>K</t>
  </si>
  <si>
    <t>Pol1</t>
  </si>
  <si>
    <t>Kompaktní větrací jednotka s regenerací tepla a vlhkosti a elektrickým ohřívačem</t>
  </si>
  <si>
    <t>ks</t>
  </si>
  <si>
    <t>4</t>
  </si>
  <si>
    <t>PP</t>
  </si>
  <si>
    <t>P</t>
  </si>
  <si>
    <t>Poznámka k položce:_x000d_
ve venkovním provedení se stříškou o výkonu ±2500 m3/h*350Pa,_x000d_
vč. příslušenství - sifon, pružné manžety_x000d_
Autonomní systém měření a regulace včetně prokabelování_x000d_
s externím ovladačem_x000d_
Splňuje požadavky nař.EU č.1253/2014 (Ecodesing 2018) v plném rozsahu.</t>
  </si>
  <si>
    <t>Pol2</t>
  </si>
  <si>
    <t>Montáž a startpack vzduchotechnické jednotky</t>
  </si>
  <si>
    <t>Poznámka k položce:_x000d_
Umístění na střeše objektu (výkres "Půdorysu střechy*)</t>
  </si>
  <si>
    <t>3</t>
  </si>
  <si>
    <t>Pol3</t>
  </si>
  <si>
    <t>Prostorové čidlo pro sledování kvality vzduchu a řízení výkonu větracích systémů</t>
  </si>
  <si>
    <t>6</t>
  </si>
  <si>
    <t>Poznámka k položce:_x000d_
Bude napájeno pomocí 230V a prokabelováno 0-10V pro plynulé řízení_x000d_
VZT jednotky - napájení a prokabelování s jednotkou zajistí profese elektro</t>
  </si>
  <si>
    <t>Pol4</t>
  </si>
  <si>
    <t>Montáž čidla kvality vzduchu</t>
  </si>
  <si>
    <t>8</t>
  </si>
  <si>
    <t>Poznámka k položce:_x000d_
Umístění na stěně v učebnách (výkresy "Půdorysu 1.NP*)</t>
  </si>
  <si>
    <t>5</t>
  </si>
  <si>
    <t>Pol5</t>
  </si>
  <si>
    <t>Kouřové čidlo do VZT potrubí vč. transformátoru pro čidlo</t>
  </si>
  <si>
    <t>kpt</t>
  </si>
  <si>
    <t>10</t>
  </si>
  <si>
    <t>Pol6</t>
  </si>
  <si>
    <t>Montáž čidel</t>
  </si>
  <si>
    <t>12</t>
  </si>
  <si>
    <t>Poznámka k položce:_x000d_
Umístění na nasávacím potrubí (výkresy "Půdorys střechy*)</t>
  </si>
  <si>
    <t>7</t>
  </si>
  <si>
    <t>Pol7</t>
  </si>
  <si>
    <t>Požární klapka 280x250 ruční, teplotní s koncovým spínačem "zavřeno"</t>
  </si>
  <si>
    <t>14</t>
  </si>
  <si>
    <t>Pol8</t>
  </si>
  <si>
    <t>Montáž požární klapky</t>
  </si>
  <si>
    <t>16</t>
  </si>
  <si>
    <t>Poznámka k položce:_x000d_
Umístění na přívodním potrubí mezi 1-2.NP (výkresy "Půdorysu 2.NP, řezy*)</t>
  </si>
  <si>
    <t>9</t>
  </si>
  <si>
    <t>Pol9</t>
  </si>
  <si>
    <t>Požární klapka 250x250 ruční, teplotní s koncovým spínačem "zavřeno"</t>
  </si>
  <si>
    <t>18</t>
  </si>
  <si>
    <t>20</t>
  </si>
  <si>
    <t>Poznámka k položce:_x000d_
Umístění na odvodním potrubí mezi 1-2.NP (výkresy "Půdorysu 2.NP, řezy*)</t>
  </si>
  <si>
    <t>11</t>
  </si>
  <si>
    <t>Pol10</t>
  </si>
  <si>
    <t>Nasávací a výfukový kus vč. síta</t>
  </si>
  <si>
    <t>22</t>
  </si>
  <si>
    <t>Pol11</t>
  </si>
  <si>
    <t>Montáž kusu</t>
  </si>
  <si>
    <t>24</t>
  </si>
  <si>
    <t xml:space="preserve">Poznámka k položce:_x000d_
Umístění vyústění a nasávání do VZT jednotky  (výkresy "Půdorysu střechy)</t>
  </si>
  <si>
    <t>13</t>
  </si>
  <si>
    <t>Pol12</t>
  </si>
  <si>
    <t>Tlumič hluku 500x400, dl.1000, sestavený z tlumících buněk 500x200x1000 (2 ks)</t>
  </si>
  <si>
    <t>26</t>
  </si>
  <si>
    <t>Pol13</t>
  </si>
  <si>
    <t>Montáž tlumiče hluku</t>
  </si>
  <si>
    <t>28</t>
  </si>
  <si>
    <t>Pol14</t>
  </si>
  <si>
    <t>Omezovací regulátor konstantního průtoku do potrubí pr. 200</t>
  </si>
  <si>
    <t>30</t>
  </si>
  <si>
    <t>Pol15</t>
  </si>
  <si>
    <t>Montáž regulátoru</t>
  </si>
  <si>
    <t>32</t>
  </si>
  <si>
    <t>Poznámka k položce:_x000d_
Umístění v potrubí pod stropem (výkresy "Půdorysu 1-2.NP*)</t>
  </si>
  <si>
    <t>17</t>
  </si>
  <si>
    <t>Pol16</t>
  </si>
  <si>
    <t>Omezovací regulátor konstantního průtoku do potrubí pr. 250</t>
  </si>
  <si>
    <t>34</t>
  </si>
  <si>
    <t>36</t>
  </si>
  <si>
    <t>19</t>
  </si>
  <si>
    <t>Pol17</t>
  </si>
  <si>
    <t>Anemostat vířivý s pevnými lamelami přívodní 125</t>
  </si>
  <si>
    <t>38</t>
  </si>
  <si>
    <t>Pol18</t>
  </si>
  <si>
    <t>Montáž anemostatu</t>
  </si>
  <si>
    <t>40</t>
  </si>
  <si>
    <t>Poznámka k položce:_x000d_
Umístění v podhledu (výkresy "Půdorysu 1-2.NP*)</t>
  </si>
  <si>
    <t>Pol19</t>
  </si>
  <si>
    <t>Anemostat vířivý s pevnými lamelami přívodní 160</t>
  </si>
  <si>
    <t>42</t>
  </si>
  <si>
    <t>44</t>
  </si>
  <si>
    <t>23</t>
  </si>
  <si>
    <t>Pol20</t>
  </si>
  <si>
    <t>Stěnová mřížka 400x200</t>
  </si>
  <si>
    <t>46</t>
  </si>
  <si>
    <t>Pol21</t>
  </si>
  <si>
    <t>Montáž mřížky</t>
  </si>
  <si>
    <t>48</t>
  </si>
  <si>
    <t>Poznámka k položce:_x000d_
Umístění v stěně mezí místnostmi (výkresy "Půdorysu 1-2.NP*)</t>
  </si>
  <si>
    <t>25</t>
  </si>
  <si>
    <t>Pol22</t>
  </si>
  <si>
    <t>Stěnová mřížka 600x200</t>
  </si>
  <si>
    <t>50</t>
  </si>
  <si>
    <t>52</t>
  </si>
  <si>
    <t>27</t>
  </si>
  <si>
    <t>Pol23</t>
  </si>
  <si>
    <t>Ohebná akusticky izolovaná hadice MI 102</t>
  </si>
  <si>
    <t>m</t>
  </si>
  <si>
    <t>54</t>
  </si>
  <si>
    <t>Pol24</t>
  </si>
  <si>
    <t>Ohebná akusticky izolovaná hadice MI 160</t>
  </si>
  <si>
    <t>56</t>
  </si>
  <si>
    <t>29</t>
  </si>
  <si>
    <t>Pol25</t>
  </si>
  <si>
    <t>Montáž ohebné hadice</t>
  </si>
  <si>
    <t>58</t>
  </si>
  <si>
    <t>Poznámka k položce:_x000d_
Dopojení distribučních prvků v podhledu (výkresy "Půdorysu 1-2.NP*)</t>
  </si>
  <si>
    <t>Pol26</t>
  </si>
  <si>
    <t>Potrubí Spiro pr. 100, 10% tvarovek</t>
  </si>
  <si>
    <t>60</t>
  </si>
  <si>
    <t>31</t>
  </si>
  <si>
    <t>Pol27</t>
  </si>
  <si>
    <t>Potrubí Spiro pr. 125, 10% tvarovek</t>
  </si>
  <si>
    <t>62</t>
  </si>
  <si>
    <t>Pol28</t>
  </si>
  <si>
    <t>Potrubí Spiro pr. 160, 10% tvarovek</t>
  </si>
  <si>
    <t>64</t>
  </si>
  <si>
    <t>33</t>
  </si>
  <si>
    <t>Pol29</t>
  </si>
  <si>
    <t>Potrubí Spiro pr. 180, 20% tvarovek</t>
  </si>
  <si>
    <t>66</t>
  </si>
  <si>
    <t>Pol30</t>
  </si>
  <si>
    <t>Potrubí Spiro pr. 200, 20% tvarovek</t>
  </si>
  <si>
    <t>68</t>
  </si>
  <si>
    <t>35</t>
  </si>
  <si>
    <t>Pol31</t>
  </si>
  <si>
    <t>Potrubí Spiro pr. 225, 20% tvarovek</t>
  </si>
  <si>
    <t>70</t>
  </si>
  <si>
    <t>Pol32</t>
  </si>
  <si>
    <t>Potrubí Spiro pr. 250, 40% tvarovek</t>
  </si>
  <si>
    <t>72</t>
  </si>
  <si>
    <t>37</t>
  </si>
  <si>
    <t>Pol33</t>
  </si>
  <si>
    <t>Montáž Spira potrubí</t>
  </si>
  <si>
    <t>74</t>
  </si>
  <si>
    <t>Poznámka k položce:_x000d_
Rozvody potrubí (výkresy "Půdorysu 1-2.NP, střechy*)</t>
  </si>
  <si>
    <t>Pol34</t>
  </si>
  <si>
    <t>Čtyřhranné potrubí sk. I, pozink, do obvodu 1050</t>
  </si>
  <si>
    <t>m2</t>
  </si>
  <si>
    <t>76</t>
  </si>
  <si>
    <t>39</t>
  </si>
  <si>
    <t>Pol35</t>
  </si>
  <si>
    <t>Čtyřhranné potrubí sk. I, pozink, do obvodu 1500, 40% tvarovek</t>
  </si>
  <si>
    <t>78</t>
  </si>
  <si>
    <t>Pol36</t>
  </si>
  <si>
    <t>Čtyřhranné potrubí sk. I, pozink, do obvodu 1890, 40% tvarovek</t>
  </si>
  <si>
    <t>80</t>
  </si>
  <si>
    <t>41</t>
  </si>
  <si>
    <t>Pol37</t>
  </si>
  <si>
    <t>Čtyřhranné potrubí sk. I, pozink, do obvodu 2630, 100% tvarovek</t>
  </si>
  <si>
    <t>82</t>
  </si>
  <si>
    <t>Pol38</t>
  </si>
  <si>
    <t>Montáž čtyřhranného potrubí</t>
  </si>
  <si>
    <t>84</t>
  </si>
  <si>
    <t>43</t>
  </si>
  <si>
    <t>Pol39</t>
  </si>
  <si>
    <t>Tepelná izolace kaučuková K-FLEX H DUCT 20 samolep METAL</t>
  </si>
  <si>
    <t>86</t>
  </si>
  <si>
    <t>Pol40</t>
  </si>
  <si>
    <t>Montáž tepelné izolace</t>
  </si>
  <si>
    <t>88</t>
  </si>
  <si>
    <t>Poznámka k položce:_x000d_
Rozvod potrubí (výkresy "řezy*)</t>
  </si>
  <si>
    <t>45</t>
  </si>
  <si>
    <t>Pol41</t>
  </si>
  <si>
    <t>Tepelná izolace Al 60, do plechu</t>
  </si>
  <si>
    <t>90</t>
  </si>
  <si>
    <t>92</t>
  </si>
  <si>
    <t>Poznámka k položce:_x000d_
Rozvod potrubí (výkresy "Půdorys střechy, řezy*)</t>
  </si>
  <si>
    <t>47</t>
  </si>
  <si>
    <t>Pol42</t>
  </si>
  <si>
    <t>Požární izolace dle PBŘ</t>
  </si>
  <si>
    <t>94</t>
  </si>
  <si>
    <t>Pol43</t>
  </si>
  <si>
    <t>Montáž požární izolace</t>
  </si>
  <si>
    <t>96</t>
  </si>
  <si>
    <t>Poznámka k položce:_x000d_
Rozvod potrubí (výkresy "Půdorysu 1.NP*)</t>
  </si>
  <si>
    <t>49</t>
  </si>
  <si>
    <t>Pol44</t>
  </si>
  <si>
    <t>Venkovní klimatizační jednotka Qch jm. 22,1 kW, Pel 6,78 kW, 50 Hz, M 144 kg</t>
  </si>
  <si>
    <t>98</t>
  </si>
  <si>
    <t>Pol45</t>
  </si>
  <si>
    <t>Montáž venkovní jednotky</t>
  </si>
  <si>
    <t>100</t>
  </si>
  <si>
    <t>Poznámka k položce:_x000d_
Na střeše objektu (výkresy "Půdorysu střechy*)</t>
  </si>
  <si>
    <t>51</t>
  </si>
  <si>
    <t>Pol46</t>
  </si>
  <si>
    <t>Vnitřní nástěnná jednotka Qch 2,2 kW, vč. dálkového ovladače</t>
  </si>
  <si>
    <t>102</t>
  </si>
  <si>
    <t>Pol47</t>
  </si>
  <si>
    <t>Montáž vnitřní jednotky</t>
  </si>
  <si>
    <t>104</t>
  </si>
  <si>
    <t>Poznámka k položce:_x000d_
Na zdi logopedie (výkresy "Půdorysu 1-2.NP*)</t>
  </si>
  <si>
    <t>53</t>
  </si>
  <si>
    <t>Pol48</t>
  </si>
  <si>
    <t>Vnitřní nástěnná jednotka Qch 4,0 kW, vč. dálkového ovladače</t>
  </si>
  <si>
    <t>106</t>
  </si>
  <si>
    <t>108</t>
  </si>
  <si>
    <t xml:space="preserve">Poznámka k položce:_x000d_
Na zdi učeben  (výkresy "Půdorysu 1-2.NP*)</t>
  </si>
  <si>
    <t>55</t>
  </si>
  <si>
    <t>Pol49</t>
  </si>
  <si>
    <t>Potrubí chladiva (Cu) vč. izolace a propojovacího komunikačního kabelu</t>
  </si>
  <si>
    <t>bm</t>
  </si>
  <si>
    <t>110</t>
  </si>
  <si>
    <t>Pol50</t>
  </si>
  <si>
    <t>Montáž potrubí chladiva</t>
  </si>
  <si>
    <t>112</t>
  </si>
  <si>
    <t>57</t>
  </si>
  <si>
    <t>Pol51</t>
  </si>
  <si>
    <t>Dodatečná náplň chladiva R410A</t>
  </si>
  <si>
    <t>kg</t>
  </si>
  <si>
    <t>114</t>
  </si>
  <si>
    <t>Poznámka k položce:_x000d_
Propojení vnitřních a venkovní jednotky (výkresy "Půdorysu 1-2.NP*)</t>
  </si>
  <si>
    <t>Pol52</t>
  </si>
  <si>
    <t>Rozbočka chladiva refnet pro 2-trubkový systém,</t>
  </si>
  <si>
    <t>116</t>
  </si>
  <si>
    <t>Poznámka k položce:_x000d_
výkonový index do 201-290</t>
  </si>
  <si>
    <t>59</t>
  </si>
  <si>
    <t>118</t>
  </si>
  <si>
    <t>Poznámka k položce:_x000d_
výkonový index do 200</t>
  </si>
  <si>
    <t>Pol53</t>
  </si>
  <si>
    <t>Montáž rozboček chladiva</t>
  </si>
  <si>
    <t>120</t>
  </si>
  <si>
    <t>61</t>
  </si>
  <si>
    <t>Pol54</t>
  </si>
  <si>
    <t>Čerpadlo kondenzátu</t>
  </si>
  <si>
    <t>122</t>
  </si>
  <si>
    <t>Pol55</t>
  </si>
  <si>
    <t>Montáž čerpadla kondenzátu</t>
  </si>
  <si>
    <t>124</t>
  </si>
  <si>
    <t>63</t>
  </si>
  <si>
    <t>Pol56</t>
  </si>
  <si>
    <t>Montážní a spojovací materiál</t>
  </si>
  <si>
    <t>kpl</t>
  </si>
  <si>
    <t>126</t>
  </si>
  <si>
    <t>Pol57</t>
  </si>
  <si>
    <t>Doprava, výškové práce</t>
  </si>
  <si>
    <t>128</t>
  </si>
  <si>
    <t>65</t>
  </si>
  <si>
    <t>Pol58</t>
  </si>
  <si>
    <t>Značení vzduchotechnického zařízení a potrubí dle platných ČSN</t>
  </si>
  <si>
    <t>130</t>
  </si>
  <si>
    <t>Pol59</t>
  </si>
  <si>
    <t>Revize úniku chladiva dle nařízení evropského parlamentu a rady (ES) č. 1005/2009 vč. zavedení nové evidenční knihy chladícího zařízení</t>
  </si>
  <si>
    <t>132</t>
  </si>
  <si>
    <t>67</t>
  </si>
  <si>
    <t>Pol60</t>
  </si>
  <si>
    <t>Revize kabelových připojení vč. komunikačních kabelů</t>
  </si>
  <si>
    <t>134</t>
  </si>
  <si>
    <t>Pol61</t>
  </si>
  <si>
    <t>Předávací dokumentace a provozní předpis VZT</t>
  </si>
  <si>
    <t>136</t>
  </si>
  <si>
    <t>69</t>
  </si>
  <si>
    <t>Pol63</t>
  </si>
  <si>
    <t>Komplexní zkouška, zaregulování a zaškolení obsluhy</t>
  </si>
  <si>
    <t>140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</si>
</sst>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6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32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D1_4b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 VZT MŠ Třemošná VÝKAZ VÝMĚR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2. 3. 2022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Město Třemošná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RAVAL projekt v. o. s.-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12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VZT MŠ Třemošná 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'01 - VZT MŠ Třemošná '!P119</f>
        <v>0</v>
      </c>
      <c r="AV95" s="124">
        <f>'01 - VZT MŠ Třemošná '!J33</f>
        <v>0</v>
      </c>
      <c r="AW95" s="124">
        <f>'01 - VZT MŠ Třemošná '!J34</f>
        <v>0</v>
      </c>
      <c r="AX95" s="124">
        <f>'01 - VZT MŠ Třemošná '!J35</f>
        <v>0</v>
      </c>
      <c r="AY95" s="124">
        <f>'01 - VZT MŠ Třemošná '!J36</f>
        <v>0</v>
      </c>
      <c r="AZ95" s="124">
        <f>'01 - VZT MŠ Třemošná '!F33</f>
        <v>0</v>
      </c>
      <c r="BA95" s="124">
        <f>'01 - VZT MŠ Třemošná '!F34</f>
        <v>0</v>
      </c>
      <c r="BB95" s="124">
        <f>'01 - VZT MŠ Třemošná '!F35</f>
        <v>0</v>
      </c>
      <c r="BC95" s="124">
        <f>'01 - VZT MŠ Třemošná '!F36</f>
        <v>0</v>
      </c>
      <c r="BD95" s="126">
        <f>'01 - VZT MŠ Třemošná 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9m+5ZQUsZ8Asd0dxPfLaJW3ZZcVfua8TapYBW7k2X5tMLCdnZfO7lDzo7yu1nb6w7rcXk4fmNlls4yjccsy2AQ==" hashValue="9/8EQkFP6mPASHbI5tLQgFCB1M7URTAQmtQqp5Yc3M1gt4+0sNmW8ndxx98zV9sTt3/u49CeppVbplRooMS1+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ZT MŠ Třemošná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86</v>
      </c>
    </row>
    <row r="4" s="1" customFormat="1" ht="24.96" customHeight="1">
      <c r="B4" s="16"/>
      <c r="D4" s="130" t="s">
        <v>87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 xml:space="preserve"> VZT MŠ Třemošná VÝKAZ VÝMĚR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88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2. 3. 2022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25</v>
      </c>
      <c r="J20" s="135" t="s">
        <v>32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28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ROUND((SUM(BE119:BE289)),  2)</f>
        <v>0</v>
      </c>
      <c r="G33" s="34"/>
      <c r="H33" s="34"/>
      <c r="I33" s="147">
        <v>0.20999999999999999</v>
      </c>
      <c r="J33" s="146">
        <f>ROUND(((SUM(BE119:BE289))*I33),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43</v>
      </c>
      <c r="F34" s="146">
        <f>ROUND((SUM(BF119:BF289)),  2)</f>
        <v>0</v>
      </c>
      <c r="G34" s="34"/>
      <c r="H34" s="34"/>
      <c r="I34" s="147">
        <v>0.14999999999999999</v>
      </c>
      <c r="J34" s="146">
        <f>ROUND(((SUM(BF119:BF289))*I34),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ROUND((SUM(BG119:BG289)),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ROUND((SUM(BH119:BH289)),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ROUND((SUM(BI119:BI289)),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hidden="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66" t="str">
        <f>E7</f>
        <v xml:space="preserve"> VZT MŠ Třemošná VÝKAZ VÝMĚR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88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 xml:space="preserve">01 - VZT MŠ Třemošná 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2. 3. 2022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24</v>
      </c>
      <c r="D91" s="36"/>
      <c r="E91" s="36"/>
      <c r="F91" s="23" t="str">
        <f>E15</f>
        <v xml:space="preserve">Město Třemošná </v>
      </c>
      <c r="G91" s="36"/>
      <c r="H91" s="36"/>
      <c r="I91" s="28" t="s">
        <v>31</v>
      </c>
      <c r="J91" s="32" t="str">
        <f>E21</f>
        <v>RAVAL projekt v. o. s.-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67" t="s">
        <v>91</v>
      </c>
      <c r="D94" s="168"/>
      <c r="E94" s="168"/>
      <c r="F94" s="168"/>
      <c r="G94" s="168"/>
      <c r="H94" s="168"/>
      <c r="I94" s="168"/>
      <c r="J94" s="169" t="s">
        <v>92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0" t="s">
        <v>93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94</v>
      </c>
    </row>
    <row r="97" hidden="1" s="9" customFormat="1" ht="24.96" customHeight="1">
      <c r="A97" s="9"/>
      <c r="B97" s="171"/>
      <c r="C97" s="172"/>
      <c r="D97" s="173" t="s">
        <v>95</v>
      </c>
      <c r="E97" s="174"/>
      <c r="F97" s="174"/>
      <c r="G97" s="174"/>
      <c r="H97" s="174"/>
      <c r="I97" s="174"/>
      <c r="J97" s="175">
        <f>J120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1"/>
      <c r="C98" s="172"/>
      <c r="D98" s="173" t="s">
        <v>95</v>
      </c>
      <c r="E98" s="174"/>
      <c r="F98" s="174"/>
      <c r="G98" s="174"/>
      <c r="H98" s="174"/>
      <c r="I98" s="174"/>
      <c r="J98" s="175">
        <f>J238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1"/>
      <c r="C99" s="172"/>
      <c r="D99" s="173" t="s">
        <v>95</v>
      </c>
      <c r="E99" s="174"/>
      <c r="F99" s="174"/>
      <c r="G99" s="174"/>
      <c r="H99" s="174"/>
      <c r="I99" s="174"/>
      <c r="J99" s="175">
        <f>J275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hidden="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hidden="1"/>
    <row r="103" hidden="1"/>
    <row r="104" hidden="1"/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96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66" t="str">
        <f>E7</f>
        <v xml:space="preserve"> VZT MŠ Třemošná VÝKAZ VÝMĚR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88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 xml:space="preserve">01 - VZT MŠ Třemošná 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 xml:space="preserve"> </v>
      </c>
      <c r="G113" s="36"/>
      <c r="H113" s="36"/>
      <c r="I113" s="28" t="s">
        <v>22</v>
      </c>
      <c r="J113" s="75" t="str">
        <f>IF(J12="","",J12)</f>
        <v>2. 3. 2022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5.65" customHeight="1">
      <c r="A115" s="34"/>
      <c r="B115" s="35"/>
      <c r="C115" s="28" t="s">
        <v>24</v>
      </c>
      <c r="D115" s="36"/>
      <c r="E115" s="36"/>
      <c r="F115" s="23" t="str">
        <f>E15</f>
        <v xml:space="preserve">Město Třemošná </v>
      </c>
      <c r="G115" s="36"/>
      <c r="H115" s="36"/>
      <c r="I115" s="28" t="s">
        <v>31</v>
      </c>
      <c r="J115" s="32" t="str">
        <f>E21</f>
        <v>RAVAL projekt v. o. s.-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29</v>
      </c>
      <c r="D116" s="36"/>
      <c r="E116" s="36"/>
      <c r="F116" s="23" t="str">
        <f>IF(E18="","",E18)</f>
        <v>Vyplň údaj</v>
      </c>
      <c r="G116" s="36"/>
      <c r="H116" s="36"/>
      <c r="I116" s="28" t="s">
        <v>34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77"/>
      <c r="B118" s="178"/>
      <c r="C118" s="179" t="s">
        <v>97</v>
      </c>
      <c r="D118" s="180" t="s">
        <v>62</v>
      </c>
      <c r="E118" s="180" t="s">
        <v>58</v>
      </c>
      <c r="F118" s="180" t="s">
        <v>59</v>
      </c>
      <c r="G118" s="180" t="s">
        <v>98</v>
      </c>
      <c r="H118" s="180" t="s">
        <v>99</v>
      </c>
      <c r="I118" s="180" t="s">
        <v>100</v>
      </c>
      <c r="J118" s="180" t="s">
        <v>92</v>
      </c>
      <c r="K118" s="181" t="s">
        <v>101</v>
      </c>
      <c r="L118" s="182"/>
      <c r="M118" s="96" t="s">
        <v>1</v>
      </c>
      <c r="N118" s="97" t="s">
        <v>41</v>
      </c>
      <c r="O118" s="97" t="s">
        <v>102</v>
      </c>
      <c r="P118" s="97" t="s">
        <v>103</v>
      </c>
      <c r="Q118" s="97" t="s">
        <v>104</v>
      </c>
      <c r="R118" s="97" t="s">
        <v>105</v>
      </c>
      <c r="S118" s="97" t="s">
        <v>106</v>
      </c>
      <c r="T118" s="98" t="s">
        <v>107</v>
      </c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</row>
    <row r="119" s="2" customFormat="1" ht="22.8" customHeight="1">
      <c r="A119" s="34"/>
      <c r="B119" s="35"/>
      <c r="C119" s="103" t="s">
        <v>108</v>
      </c>
      <c r="D119" s="36"/>
      <c r="E119" s="36"/>
      <c r="F119" s="36"/>
      <c r="G119" s="36"/>
      <c r="H119" s="36"/>
      <c r="I119" s="36"/>
      <c r="J119" s="183">
        <f>BK119</f>
        <v>0</v>
      </c>
      <c r="K119" s="36"/>
      <c r="L119" s="40"/>
      <c r="M119" s="99"/>
      <c r="N119" s="184"/>
      <c r="O119" s="100"/>
      <c r="P119" s="185">
        <f>P120+P238+P275</f>
        <v>0</v>
      </c>
      <c r="Q119" s="100"/>
      <c r="R119" s="185">
        <f>R120+R238+R275</f>
        <v>0</v>
      </c>
      <c r="S119" s="100"/>
      <c r="T119" s="186">
        <f>T120+T238+T275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76</v>
      </c>
      <c r="AU119" s="13" t="s">
        <v>94</v>
      </c>
      <c r="BK119" s="187">
        <f>BK120+BK238+BK275</f>
        <v>0</v>
      </c>
    </row>
    <row r="120" s="11" customFormat="1" ht="25.92" customHeight="1">
      <c r="A120" s="11"/>
      <c r="B120" s="188"/>
      <c r="C120" s="189"/>
      <c r="D120" s="190" t="s">
        <v>76</v>
      </c>
      <c r="E120" s="191" t="s">
        <v>109</v>
      </c>
      <c r="F120" s="191" t="s">
        <v>110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SUM(P121:P237)</f>
        <v>0</v>
      </c>
      <c r="Q120" s="196"/>
      <c r="R120" s="197">
        <f>SUM(R121:R237)</f>
        <v>0</v>
      </c>
      <c r="S120" s="196"/>
      <c r="T120" s="198">
        <f>SUM(T121:T237)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9" t="s">
        <v>84</v>
      </c>
      <c r="AT120" s="200" t="s">
        <v>76</v>
      </c>
      <c r="AU120" s="200" t="s">
        <v>12</v>
      </c>
      <c r="AY120" s="199" t="s">
        <v>111</v>
      </c>
      <c r="BK120" s="201">
        <f>SUM(BK121:BK237)</f>
        <v>0</v>
      </c>
    </row>
    <row r="121" s="2" customFormat="1" ht="24.15" customHeight="1">
      <c r="A121" s="34"/>
      <c r="B121" s="35"/>
      <c r="C121" s="202" t="s">
        <v>84</v>
      </c>
      <c r="D121" s="202" t="s">
        <v>112</v>
      </c>
      <c r="E121" s="203" t="s">
        <v>113</v>
      </c>
      <c r="F121" s="204" t="s">
        <v>114</v>
      </c>
      <c r="G121" s="205" t="s">
        <v>115</v>
      </c>
      <c r="H121" s="206">
        <v>1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42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116</v>
      </c>
      <c r="AT121" s="213" t="s">
        <v>112</v>
      </c>
      <c r="AU121" s="213" t="s">
        <v>84</v>
      </c>
      <c r="AY121" s="13" t="s">
        <v>111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84</v>
      </c>
      <c r="BK121" s="214">
        <f>ROUND(I121*H121,2)</f>
        <v>0</v>
      </c>
      <c r="BL121" s="13" t="s">
        <v>116</v>
      </c>
      <c r="BM121" s="213" t="s">
        <v>86</v>
      </c>
    </row>
    <row r="122" s="2" customFormat="1">
      <c r="A122" s="34"/>
      <c r="B122" s="35"/>
      <c r="C122" s="36"/>
      <c r="D122" s="215" t="s">
        <v>117</v>
      </c>
      <c r="E122" s="36"/>
      <c r="F122" s="216" t="s">
        <v>114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117</v>
      </c>
      <c r="AU122" s="13" t="s">
        <v>84</v>
      </c>
    </row>
    <row r="123" s="2" customFormat="1">
      <c r="A123" s="34"/>
      <c r="B123" s="35"/>
      <c r="C123" s="36"/>
      <c r="D123" s="215" t="s">
        <v>118</v>
      </c>
      <c r="E123" s="36"/>
      <c r="F123" s="220" t="s">
        <v>119</v>
      </c>
      <c r="G123" s="36"/>
      <c r="H123" s="36"/>
      <c r="I123" s="217"/>
      <c r="J123" s="36"/>
      <c r="K123" s="36"/>
      <c r="L123" s="40"/>
      <c r="M123" s="218"/>
      <c r="N123" s="219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118</v>
      </c>
      <c r="AU123" s="13" t="s">
        <v>84</v>
      </c>
    </row>
    <row r="124" s="2" customFormat="1" ht="16.5" customHeight="1">
      <c r="A124" s="34"/>
      <c r="B124" s="35"/>
      <c r="C124" s="202" t="s">
        <v>86</v>
      </c>
      <c r="D124" s="202" t="s">
        <v>112</v>
      </c>
      <c r="E124" s="203" t="s">
        <v>120</v>
      </c>
      <c r="F124" s="204" t="s">
        <v>121</v>
      </c>
      <c r="G124" s="205" t="s">
        <v>115</v>
      </c>
      <c r="H124" s="206">
        <v>1</v>
      </c>
      <c r="I124" s="207"/>
      <c r="J124" s="208">
        <f>ROUND(I124*H124,2)</f>
        <v>0</v>
      </c>
      <c r="K124" s="204" t="s">
        <v>1</v>
      </c>
      <c r="L124" s="40"/>
      <c r="M124" s="209" t="s">
        <v>1</v>
      </c>
      <c r="N124" s="210" t="s">
        <v>42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116</v>
      </c>
      <c r="AT124" s="213" t="s">
        <v>112</v>
      </c>
      <c r="AU124" s="213" t="s">
        <v>84</v>
      </c>
      <c r="AY124" s="13" t="s">
        <v>111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84</v>
      </c>
      <c r="BK124" s="214">
        <f>ROUND(I124*H124,2)</f>
        <v>0</v>
      </c>
      <c r="BL124" s="13" t="s">
        <v>116</v>
      </c>
      <c r="BM124" s="213" t="s">
        <v>116</v>
      </c>
    </row>
    <row r="125" s="2" customFormat="1">
      <c r="A125" s="34"/>
      <c r="B125" s="35"/>
      <c r="C125" s="36"/>
      <c r="D125" s="215" t="s">
        <v>117</v>
      </c>
      <c r="E125" s="36"/>
      <c r="F125" s="216" t="s">
        <v>121</v>
      </c>
      <c r="G125" s="36"/>
      <c r="H125" s="36"/>
      <c r="I125" s="217"/>
      <c r="J125" s="36"/>
      <c r="K125" s="36"/>
      <c r="L125" s="40"/>
      <c r="M125" s="218"/>
      <c r="N125" s="219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117</v>
      </c>
      <c r="AU125" s="13" t="s">
        <v>84</v>
      </c>
    </row>
    <row r="126" s="2" customFormat="1">
      <c r="A126" s="34"/>
      <c r="B126" s="35"/>
      <c r="C126" s="36"/>
      <c r="D126" s="215" t="s">
        <v>118</v>
      </c>
      <c r="E126" s="36"/>
      <c r="F126" s="220" t="s">
        <v>122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118</v>
      </c>
      <c r="AU126" s="13" t="s">
        <v>84</v>
      </c>
    </row>
    <row r="127" s="2" customFormat="1" ht="24.15" customHeight="1">
      <c r="A127" s="34"/>
      <c r="B127" s="35"/>
      <c r="C127" s="202" t="s">
        <v>123</v>
      </c>
      <c r="D127" s="202" t="s">
        <v>112</v>
      </c>
      <c r="E127" s="203" t="s">
        <v>124</v>
      </c>
      <c r="F127" s="204" t="s">
        <v>125</v>
      </c>
      <c r="G127" s="205" t="s">
        <v>115</v>
      </c>
      <c r="H127" s="206">
        <v>4</v>
      </c>
      <c r="I127" s="207"/>
      <c r="J127" s="208">
        <f>ROUND(I127*H127,2)</f>
        <v>0</v>
      </c>
      <c r="K127" s="204" t="s">
        <v>1</v>
      </c>
      <c r="L127" s="40"/>
      <c r="M127" s="209" t="s">
        <v>1</v>
      </c>
      <c r="N127" s="210" t="s">
        <v>42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116</v>
      </c>
      <c r="AT127" s="213" t="s">
        <v>112</v>
      </c>
      <c r="AU127" s="213" t="s">
        <v>84</v>
      </c>
      <c r="AY127" s="13" t="s">
        <v>111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84</v>
      </c>
      <c r="BK127" s="214">
        <f>ROUND(I127*H127,2)</f>
        <v>0</v>
      </c>
      <c r="BL127" s="13" t="s">
        <v>116</v>
      </c>
      <c r="BM127" s="213" t="s">
        <v>126</v>
      </c>
    </row>
    <row r="128" s="2" customFormat="1">
      <c r="A128" s="34"/>
      <c r="B128" s="35"/>
      <c r="C128" s="36"/>
      <c r="D128" s="215" t="s">
        <v>117</v>
      </c>
      <c r="E128" s="36"/>
      <c r="F128" s="216" t="s">
        <v>125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117</v>
      </c>
      <c r="AU128" s="13" t="s">
        <v>84</v>
      </c>
    </row>
    <row r="129" s="2" customFormat="1">
      <c r="A129" s="34"/>
      <c r="B129" s="35"/>
      <c r="C129" s="36"/>
      <c r="D129" s="215" t="s">
        <v>118</v>
      </c>
      <c r="E129" s="36"/>
      <c r="F129" s="220" t="s">
        <v>127</v>
      </c>
      <c r="G129" s="36"/>
      <c r="H129" s="36"/>
      <c r="I129" s="217"/>
      <c r="J129" s="36"/>
      <c r="K129" s="36"/>
      <c r="L129" s="40"/>
      <c r="M129" s="218"/>
      <c r="N129" s="219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118</v>
      </c>
      <c r="AU129" s="13" t="s">
        <v>84</v>
      </c>
    </row>
    <row r="130" s="2" customFormat="1" ht="16.5" customHeight="1">
      <c r="A130" s="34"/>
      <c r="B130" s="35"/>
      <c r="C130" s="202" t="s">
        <v>116</v>
      </c>
      <c r="D130" s="202" t="s">
        <v>112</v>
      </c>
      <c r="E130" s="203" t="s">
        <v>128</v>
      </c>
      <c r="F130" s="204" t="s">
        <v>129</v>
      </c>
      <c r="G130" s="205" t="s">
        <v>115</v>
      </c>
      <c r="H130" s="206">
        <v>4</v>
      </c>
      <c r="I130" s="207"/>
      <c r="J130" s="208">
        <f>ROUND(I130*H130,2)</f>
        <v>0</v>
      </c>
      <c r="K130" s="204" t="s">
        <v>1</v>
      </c>
      <c r="L130" s="40"/>
      <c r="M130" s="209" t="s">
        <v>1</v>
      </c>
      <c r="N130" s="210" t="s">
        <v>42</v>
      </c>
      <c r="O130" s="87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3" t="s">
        <v>116</v>
      </c>
      <c r="AT130" s="213" t="s">
        <v>112</v>
      </c>
      <c r="AU130" s="213" t="s">
        <v>84</v>
      </c>
      <c r="AY130" s="13" t="s">
        <v>111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3" t="s">
        <v>84</v>
      </c>
      <c r="BK130" s="214">
        <f>ROUND(I130*H130,2)</f>
        <v>0</v>
      </c>
      <c r="BL130" s="13" t="s">
        <v>116</v>
      </c>
      <c r="BM130" s="213" t="s">
        <v>130</v>
      </c>
    </row>
    <row r="131" s="2" customFormat="1">
      <c r="A131" s="34"/>
      <c r="B131" s="35"/>
      <c r="C131" s="36"/>
      <c r="D131" s="215" t="s">
        <v>117</v>
      </c>
      <c r="E131" s="36"/>
      <c r="F131" s="216" t="s">
        <v>129</v>
      </c>
      <c r="G131" s="36"/>
      <c r="H131" s="36"/>
      <c r="I131" s="217"/>
      <c r="J131" s="36"/>
      <c r="K131" s="36"/>
      <c r="L131" s="40"/>
      <c r="M131" s="218"/>
      <c r="N131" s="219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117</v>
      </c>
      <c r="AU131" s="13" t="s">
        <v>84</v>
      </c>
    </row>
    <row r="132" s="2" customFormat="1">
      <c r="A132" s="34"/>
      <c r="B132" s="35"/>
      <c r="C132" s="36"/>
      <c r="D132" s="215" t="s">
        <v>118</v>
      </c>
      <c r="E132" s="36"/>
      <c r="F132" s="220" t="s">
        <v>131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118</v>
      </c>
      <c r="AU132" s="13" t="s">
        <v>84</v>
      </c>
    </row>
    <row r="133" s="2" customFormat="1" ht="24.15" customHeight="1">
      <c r="A133" s="34"/>
      <c r="B133" s="35"/>
      <c r="C133" s="202" t="s">
        <v>132</v>
      </c>
      <c r="D133" s="202" t="s">
        <v>112</v>
      </c>
      <c r="E133" s="203" t="s">
        <v>133</v>
      </c>
      <c r="F133" s="204" t="s">
        <v>134</v>
      </c>
      <c r="G133" s="205" t="s">
        <v>135</v>
      </c>
      <c r="H133" s="206">
        <v>1</v>
      </c>
      <c r="I133" s="207"/>
      <c r="J133" s="208">
        <f>ROUND(I133*H133,2)</f>
        <v>0</v>
      </c>
      <c r="K133" s="204" t="s">
        <v>1</v>
      </c>
      <c r="L133" s="40"/>
      <c r="M133" s="209" t="s">
        <v>1</v>
      </c>
      <c r="N133" s="210" t="s">
        <v>42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116</v>
      </c>
      <c r="AT133" s="213" t="s">
        <v>112</v>
      </c>
      <c r="AU133" s="213" t="s">
        <v>84</v>
      </c>
      <c r="AY133" s="13" t="s">
        <v>111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84</v>
      </c>
      <c r="BK133" s="214">
        <f>ROUND(I133*H133,2)</f>
        <v>0</v>
      </c>
      <c r="BL133" s="13" t="s">
        <v>116</v>
      </c>
      <c r="BM133" s="213" t="s">
        <v>136</v>
      </c>
    </row>
    <row r="134" s="2" customFormat="1">
      <c r="A134" s="34"/>
      <c r="B134" s="35"/>
      <c r="C134" s="36"/>
      <c r="D134" s="215" t="s">
        <v>117</v>
      </c>
      <c r="E134" s="36"/>
      <c r="F134" s="216" t="s">
        <v>134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117</v>
      </c>
      <c r="AU134" s="13" t="s">
        <v>84</v>
      </c>
    </row>
    <row r="135" s="2" customFormat="1" ht="16.5" customHeight="1">
      <c r="A135" s="34"/>
      <c r="B135" s="35"/>
      <c r="C135" s="202" t="s">
        <v>126</v>
      </c>
      <c r="D135" s="202" t="s">
        <v>112</v>
      </c>
      <c r="E135" s="203" t="s">
        <v>137</v>
      </c>
      <c r="F135" s="204" t="s">
        <v>138</v>
      </c>
      <c r="G135" s="205" t="s">
        <v>135</v>
      </c>
      <c r="H135" s="206">
        <v>1</v>
      </c>
      <c r="I135" s="207"/>
      <c r="J135" s="208">
        <f>ROUND(I135*H135,2)</f>
        <v>0</v>
      </c>
      <c r="K135" s="204" t="s">
        <v>1</v>
      </c>
      <c r="L135" s="40"/>
      <c r="M135" s="209" t="s">
        <v>1</v>
      </c>
      <c r="N135" s="210" t="s">
        <v>42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116</v>
      </c>
      <c r="AT135" s="213" t="s">
        <v>112</v>
      </c>
      <c r="AU135" s="213" t="s">
        <v>84</v>
      </c>
      <c r="AY135" s="13" t="s">
        <v>111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84</v>
      </c>
      <c r="BK135" s="214">
        <f>ROUND(I135*H135,2)</f>
        <v>0</v>
      </c>
      <c r="BL135" s="13" t="s">
        <v>116</v>
      </c>
      <c r="BM135" s="213" t="s">
        <v>139</v>
      </c>
    </row>
    <row r="136" s="2" customFormat="1">
      <c r="A136" s="34"/>
      <c r="B136" s="35"/>
      <c r="C136" s="36"/>
      <c r="D136" s="215" t="s">
        <v>117</v>
      </c>
      <c r="E136" s="36"/>
      <c r="F136" s="216" t="s">
        <v>138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117</v>
      </c>
      <c r="AU136" s="13" t="s">
        <v>84</v>
      </c>
    </row>
    <row r="137" s="2" customFormat="1">
      <c r="A137" s="34"/>
      <c r="B137" s="35"/>
      <c r="C137" s="36"/>
      <c r="D137" s="215" t="s">
        <v>118</v>
      </c>
      <c r="E137" s="36"/>
      <c r="F137" s="220" t="s">
        <v>140</v>
      </c>
      <c r="G137" s="36"/>
      <c r="H137" s="36"/>
      <c r="I137" s="217"/>
      <c r="J137" s="36"/>
      <c r="K137" s="36"/>
      <c r="L137" s="40"/>
      <c r="M137" s="218"/>
      <c r="N137" s="219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118</v>
      </c>
      <c r="AU137" s="13" t="s">
        <v>84</v>
      </c>
    </row>
    <row r="138" s="2" customFormat="1" ht="24.15" customHeight="1">
      <c r="A138" s="34"/>
      <c r="B138" s="35"/>
      <c r="C138" s="202" t="s">
        <v>141</v>
      </c>
      <c r="D138" s="202" t="s">
        <v>112</v>
      </c>
      <c r="E138" s="203" t="s">
        <v>142</v>
      </c>
      <c r="F138" s="204" t="s">
        <v>143</v>
      </c>
      <c r="G138" s="205" t="s">
        <v>115</v>
      </c>
      <c r="H138" s="206">
        <v>1</v>
      </c>
      <c r="I138" s="207"/>
      <c r="J138" s="208">
        <f>ROUND(I138*H138,2)</f>
        <v>0</v>
      </c>
      <c r="K138" s="204" t="s">
        <v>1</v>
      </c>
      <c r="L138" s="40"/>
      <c r="M138" s="209" t="s">
        <v>1</v>
      </c>
      <c r="N138" s="210" t="s">
        <v>42</v>
      </c>
      <c r="O138" s="8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3" t="s">
        <v>116</v>
      </c>
      <c r="AT138" s="213" t="s">
        <v>112</v>
      </c>
      <c r="AU138" s="213" t="s">
        <v>84</v>
      </c>
      <c r="AY138" s="13" t="s">
        <v>111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3" t="s">
        <v>84</v>
      </c>
      <c r="BK138" s="214">
        <f>ROUND(I138*H138,2)</f>
        <v>0</v>
      </c>
      <c r="BL138" s="13" t="s">
        <v>116</v>
      </c>
      <c r="BM138" s="213" t="s">
        <v>144</v>
      </c>
    </row>
    <row r="139" s="2" customFormat="1">
      <c r="A139" s="34"/>
      <c r="B139" s="35"/>
      <c r="C139" s="36"/>
      <c r="D139" s="215" t="s">
        <v>117</v>
      </c>
      <c r="E139" s="36"/>
      <c r="F139" s="216" t="s">
        <v>143</v>
      </c>
      <c r="G139" s="36"/>
      <c r="H139" s="36"/>
      <c r="I139" s="217"/>
      <c r="J139" s="36"/>
      <c r="K139" s="36"/>
      <c r="L139" s="40"/>
      <c r="M139" s="218"/>
      <c r="N139" s="219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117</v>
      </c>
      <c r="AU139" s="13" t="s">
        <v>84</v>
      </c>
    </row>
    <row r="140" s="2" customFormat="1" ht="16.5" customHeight="1">
      <c r="A140" s="34"/>
      <c r="B140" s="35"/>
      <c r="C140" s="202" t="s">
        <v>130</v>
      </c>
      <c r="D140" s="202" t="s">
        <v>112</v>
      </c>
      <c r="E140" s="203" t="s">
        <v>145</v>
      </c>
      <c r="F140" s="204" t="s">
        <v>146</v>
      </c>
      <c r="G140" s="205" t="s">
        <v>115</v>
      </c>
      <c r="H140" s="206">
        <v>1</v>
      </c>
      <c r="I140" s="207"/>
      <c r="J140" s="208">
        <f>ROUND(I140*H140,2)</f>
        <v>0</v>
      </c>
      <c r="K140" s="204" t="s">
        <v>1</v>
      </c>
      <c r="L140" s="40"/>
      <c r="M140" s="209" t="s">
        <v>1</v>
      </c>
      <c r="N140" s="210" t="s">
        <v>42</v>
      </c>
      <c r="O140" s="8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3" t="s">
        <v>116</v>
      </c>
      <c r="AT140" s="213" t="s">
        <v>112</v>
      </c>
      <c r="AU140" s="213" t="s">
        <v>84</v>
      </c>
      <c r="AY140" s="13" t="s">
        <v>111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3" t="s">
        <v>84</v>
      </c>
      <c r="BK140" s="214">
        <f>ROUND(I140*H140,2)</f>
        <v>0</v>
      </c>
      <c r="BL140" s="13" t="s">
        <v>116</v>
      </c>
      <c r="BM140" s="213" t="s">
        <v>147</v>
      </c>
    </row>
    <row r="141" s="2" customFormat="1">
      <c r="A141" s="34"/>
      <c r="B141" s="35"/>
      <c r="C141" s="36"/>
      <c r="D141" s="215" t="s">
        <v>117</v>
      </c>
      <c r="E141" s="36"/>
      <c r="F141" s="216" t="s">
        <v>146</v>
      </c>
      <c r="G141" s="36"/>
      <c r="H141" s="36"/>
      <c r="I141" s="217"/>
      <c r="J141" s="36"/>
      <c r="K141" s="36"/>
      <c r="L141" s="40"/>
      <c r="M141" s="218"/>
      <c r="N141" s="219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117</v>
      </c>
      <c r="AU141" s="13" t="s">
        <v>84</v>
      </c>
    </row>
    <row r="142" s="2" customFormat="1">
      <c r="A142" s="34"/>
      <c r="B142" s="35"/>
      <c r="C142" s="36"/>
      <c r="D142" s="215" t="s">
        <v>118</v>
      </c>
      <c r="E142" s="36"/>
      <c r="F142" s="220" t="s">
        <v>148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118</v>
      </c>
      <c r="AU142" s="13" t="s">
        <v>84</v>
      </c>
    </row>
    <row r="143" s="2" customFormat="1" ht="24.15" customHeight="1">
      <c r="A143" s="34"/>
      <c r="B143" s="35"/>
      <c r="C143" s="202" t="s">
        <v>149</v>
      </c>
      <c r="D143" s="202" t="s">
        <v>112</v>
      </c>
      <c r="E143" s="203" t="s">
        <v>150</v>
      </c>
      <c r="F143" s="204" t="s">
        <v>151</v>
      </c>
      <c r="G143" s="205" t="s">
        <v>115</v>
      </c>
      <c r="H143" s="206">
        <v>1</v>
      </c>
      <c r="I143" s="207"/>
      <c r="J143" s="208">
        <f>ROUND(I143*H143,2)</f>
        <v>0</v>
      </c>
      <c r="K143" s="204" t="s">
        <v>1</v>
      </c>
      <c r="L143" s="40"/>
      <c r="M143" s="209" t="s">
        <v>1</v>
      </c>
      <c r="N143" s="210" t="s">
        <v>42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116</v>
      </c>
      <c r="AT143" s="213" t="s">
        <v>112</v>
      </c>
      <c r="AU143" s="213" t="s">
        <v>84</v>
      </c>
      <c r="AY143" s="13" t="s">
        <v>111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84</v>
      </c>
      <c r="BK143" s="214">
        <f>ROUND(I143*H143,2)</f>
        <v>0</v>
      </c>
      <c r="BL143" s="13" t="s">
        <v>116</v>
      </c>
      <c r="BM143" s="213" t="s">
        <v>152</v>
      </c>
    </row>
    <row r="144" s="2" customFormat="1">
      <c r="A144" s="34"/>
      <c r="B144" s="35"/>
      <c r="C144" s="36"/>
      <c r="D144" s="215" t="s">
        <v>117</v>
      </c>
      <c r="E144" s="36"/>
      <c r="F144" s="216" t="s">
        <v>151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117</v>
      </c>
      <c r="AU144" s="13" t="s">
        <v>84</v>
      </c>
    </row>
    <row r="145" s="2" customFormat="1" ht="16.5" customHeight="1">
      <c r="A145" s="34"/>
      <c r="B145" s="35"/>
      <c r="C145" s="202" t="s">
        <v>136</v>
      </c>
      <c r="D145" s="202" t="s">
        <v>112</v>
      </c>
      <c r="E145" s="203" t="s">
        <v>145</v>
      </c>
      <c r="F145" s="204" t="s">
        <v>146</v>
      </c>
      <c r="G145" s="205" t="s">
        <v>115</v>
      </c>
      <c r="H145" s="206">
        <v>1</v>
      </c>
      <c r="I145" s="207"/>
      <c r="J145" s="208">
        <f>ROUND(I145*H145,2)</f>
        <v>0</v>
      </c>
      <c r="K145" s="204" t="s">
        <v>1</v>
      </c>
      <c r="L145" s="40"/>
      <c r="M145" s="209" t="s">
        <v>1</v>
      </c>
      <c r="N145" s="210" t="s">
        <v>42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116</v>
      </c>
      <c r="AT145" s="213" t="s">
        <v>112</v>
      </c>
      <c r="AU145" s="213" t="s">
        <v>84</v>
      </c>
      <c r="AY145" s="13" t="s">
        <v>111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84</v>
      </c>
      <c r="BK145" s="214">
        <f>ROUND(I145*H145,2)</f>
        <v>0</v>
      </c>
      <c r="BL145" s="13" t="s">
        <v>116</v>
      </c>
      <c r="BM145" s="213" t="s">
        <v>153</v>
      </c>
    </row>
    <row r="146" s="2" customFormat="1">
      <c r="A146" s="34"/>
      <c r="B146" s="35"/>
      <c r="C146" s="36"/>
      <c r="D146" s="215" t="s">
        <v>117</v>
      </c>
      <c r="E146" s="36"/>
      <c r="F146" s="216" t="s">
        <v>146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84</v>
      </c>
    </row>
    <row r="147" s="2" customFormat="1">
      <c r="A147" s="34"/>
      <c r="B147" s="35"/>
      <c r="C147" s="36"/>
      <c r="D147" s="215" t="s">
        <v>118</v>
      </c>
      <c r="E147" s="36"/>
      <c r="F147" s="220" t="s">
        <v>154</v>
      </c>
      <c r="G147" s="36"/>
      <c r="H147" s="36"/>
      <c r="I147" s="217"/>
      <c r="J147" s="36"/>
      <c r="K147" s="36"/>
      <c r="L147" s="40"/>
      <c r="M147" s="218"/>
      <c r="N147" s="219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118</v>
      </c>
      <c r="AU147" s="13" t="s">
        <v>84</v>
      </c>
    </row>
    <row r="148" s="2" customFormat="1" ht="16.5" customHeight="1">
      <c r="A148" s="34"/>
      <c r="B148" s="35"/>
      <c r="C148" s="202" t="s">
        <v>155</v>
      </c>
      <c r="D148" s="202" t="s">
        <v>112</v>
      </c>
      <c r="E148" s="203" t="s">
        <v>156</v>
      </c>
      <c r="F148" s="204" t="s">
        <v>157</v>
      </c>
      <c r="G148" s="205" t="s">
        <v>115</v>
      </c>
      <c r="H148" s="206">
        <v>2</v>
      </c>
      <c r="I148" s="207"/>
      <c r="J148" s="208">
        <f>ROUND(I148*H148,2)</f>
        <v>0</v>
      </c>
      <c r="K148" s="204" t="s">
        <v>1</v>
      </c>
      <c r="L148" s="40"/>
      <c r="M148" s="209" t="s">
        <v>1</v>
      </c>
      <c r="N148" s="210" t="s">
        <v>42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116</v>
      </c>
      <c r="AT148" s="213" t="s">
        <v>112</v>
      </c>
      <c r="AU148" s="213" t="s">
        <v>84</v>
      </c>
      <c r="AY148" s="13" t="s">
        <v>111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84</v>
      </c>
      <c r="BK148" s="214">
        <f>ROUND(I148*H148,2)</f>
        <v>0</v>
      </c>
      <c r="BL148" s="13" t="s">
        <v>116</v>
      </c>
      <c r="BM148" s="213" t="s">
        <v>158</v>
      </c>
    </row>
    <row r="149" s="2" customFormat="1">
      <c r="A149" s="34"/>
      <c r="B149" s="35"/>
      <c r="C149" s="36"/>
      <c r="D149" s="215" t="s">
        <v>117</v>
      </c>
      <c r="E149" s="36"/>
      <c r="F149" s="216" t="s">
        <v>157</v>
      </c>
      <c r="G149" s="36"/>
      <c r="H149" s="36"/>
      <c r="I149" s="217"/>
      <c r="J149" s="36"/>
      <c r="K149" s="36"/>
      <c r="L149" s="40"/>
      <c r="M149" s="218"/>
      <c r="N149" s="219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117</v>
      </c>
      <c r="AU149" s="13" t="s">
        <v>84</v>
      </c>
    </row>
    <row r="150" s="2" customFormat="1" ht="16.5" customHeight="1">
      <c r="A150" s="34"/>
      <c r="B150" s="35"/>
      <c r="C150" s="202" t="s">
        <v>139</v>
      </c>
      <c r="D150" s="202" t="s">
        <v>112</v>
      </c>
      <c r="E150" s="203" t="s">
        <v>159</v>
      </c>
      <c r="F150" s="204" t="s">
        <v>160</v>
      </c>
      <c r="G150" s="205" t="s">
        <v>115</v>
      </c>
      <c r="H150" s="206">
        <v>2</v>
      </c>
      <c r="I150" s="207"/>
      <c r="J150" s="208">
        <f>ROUND(I150*H150,2)</f>
        <v>0</v>
      </c>
      <c r="K150" s="204" t="s">
        <v>1</v>
      </c>
      <c r="L150" s="40"/>
      <c r="M150" s="209" t="s">
        <v>1</v>
      </c>
      <c r="N150" s="210" t="s">
        <v>42</v>
      </c>
      <c r="O150" s="87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3" t="s">
        <v>116</v>
      </c>
      <c r="AT150" s="213" t="s">
        <v>112</v>
      </c>
      <c r="AU150" s="213" t="s">
        <v>84</v>
      </c>
      <c r="AY150" s="13" t="s">
        <v>111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3" t="s">
        <v>84</v>
      </c>
      <c r="BK150" s="214">
        <f>ROUND(I150*H150,2)</f>
        <v>0</v>
      </c>
      <c r="BL150" s="13" t="s">
        <v>116</v>
      </c>
      <c r="BM150" s="213" t="s">
        <v>161</v>
      </c>
    </row>
    <row r="151" s="2" customFormat="1">
      <c r="A151" s="34"/>
      <c r="B151" s="35"/>
      <c r="C151" s="36"/>
      <c r="D151" s="215" t="s">
        <v>117</v>
      </c>
      <c r="E151" s="36"/>
      <c r="F151" s="216" t="s">
        <v>160</v>
      </c>
      <c r="G151" s="36"/>
      <c r="H151" s="36"/>
      <c r="I151" s="217"/>
      <c r="J151" s="36"/>
      <c r="K151" s="36"/>
      <c r="L151" s="40"/>
      <c r="M151" s="218"/>
      <c r="N151" s="219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117</v>
      </c>
      <c r="AU151" s="13" t="s">
        <v>84</v>
      </c>
    </row>
    <row r="152" s="2" customFormat="1">
      <c r="A152" s="34"/>
      <c r="B152" s="35"/>
      <c r="C152" s="36"/>
      <c r="D152" s="215" t="s">
        <v>118</v>
      </c>
      <c r="E152" s="36"/>
      <c r="F152" s="220" t="s">
        <v>162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118</v>
      </c>
      <c r="AU152" s="13" t="s">
        <v>84</v>
      </c>
    </row>
    <row r="153" s="2" customFormat="1" ht="24.15" customHeight="1">
      <c r="A153" s="34"/>
      <c r="B153" s="35"/>
      <c r="C153" s="202" t="s">
        <v>163</v>
      </c>
      <c r="D153" s="202" t="s">
        <v>112</v>
      </c>
      <c r="E153" s="203" t="s">
        <v>164</v>
      </c>
      <c r="F153" s="204" t="s">
        <v>165</v>
      </c>
      <c r="G153" s="205" t="s">
        <v>115</v>
      </c>
      <c r="H153" s="206">
        <v>8</v>
      </c>
      <c r="I153" s="207"/>
      <c r="J153" s="208">
        <f>ROUND(I153*H153,2)</f>
        <v>0</v>
      </c>
      <c r="K153" s="204" t="s">
        <v>1</v>
      </c>
      <c r="L153" s="40"/>
      <c r="M153" s="209" t="s">
        <v>1</v>
      </c>
      <c r="N153" s="210" t="s">
        <v>42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116</v>
      </c>
      <c r="AT153" s="213" t="s">
        <v>112</v>
      </c>
      <c r="AU153" s="213" t="s">
        <v>84</v>
      </c>
      <c r="AY153" s="13" t="s">
        <v>111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84</v>
      </c>
      <c r="BK153" s="214">
        <f>ROUND(I153*H153,2)</f>
        <v>0</v>
      </c>
      <c r="BL153" s="13" t="s">
        <v>116</v>
      </c>
      <c r="BM153" s="213" t="s">
        <v>166</v>
      </c>
    </row>
    <row r="154" s="2" customFormat="1">
      <c r="A154" s="34"/>
      <c r="B154" s="35"/>
      <c r="C154" s="36"/>
      <c r="D154" s="215" t="s">
        <v>117</v>
      </c>
      <c r="E154" s="36"/>
      <c r="F154" s="216" t="s">
        <v>165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117</v>
      </c>
      <c r="AU154" s="13" t="s">
        <v>84</v>
      </c>
    </row>
    <row r="155" s="2" customFormat="1" ht="16.5" customHeight="1">
      <c r="A155" s="34"/>
      <c r="B155" s="35"/>
      <c r="C155" s="202" t="s">
        <v>144</v>
      </c>
      <c r="D155" s="202" t="s">
        <v>112</v>
      </c>
      <c r="E155" s="203" t="s">
        <v>167</v>
      </c>
      <c r="F155" s="204" t="s">
        <v>168</v>
      </c>
      <c r="G155" s="205" t="s">
        <v>115</v>
      </c>
      <c r="H155" s="206">
        <v>8</v>
      </c>
      <c r="I155" s="207"/>
      <c r="J155" s="208">
        <f>ROUND(I155*H155,2)</f>
        <v>0</v>
      </c>
      <c r="K155" s="204" t="s">
        <v>1</v>
      </c>
      <c r="L155" s="40"/>
      <c r="M155" s="209" t="s">
        <v>1</v>
      </c>
      <c r="N155" s="210" t="s">
        <v>42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116</v>
      </c>
      <c r="AT155" s="213" t="s">
        <v>112</v>
      </c>
      <c r="AU155" s="213" t="s">
        <v>84</v>
      </c>
      <c r="AY155" s="13" t="s">
        <v>111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84</v>
      </c>
      <c r="BK155" s="214">
        <f>ROUND(I155*H155,2)</f>
        <v>0</v>
      </c>
      <c r="BL155" s="13" t="s">
        <v>116</v>
      </c>
      <c r="BM155" s="213" t="s">
        <v>169</v>
      </c>
    </row>
    <row r="156" s="2" customFormat="1">
      <c r="A156" s="34"/>
      <c r="B156" s="35"/>
      <c r="C156" s="36"/>
      <c r="D156" s="215" t="s">
        <v>117</v>
      </c>
      <c r="E156" s="36"/>
      <c r="F156" s="216" t="s">
        <v>168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117</v>
      </c>
      <c r="AU156" s="13" t="s">
        <v>84</v>
      </c>
    </row>
    <row r="157" s="2" customFormat="1">
      <c r="A157" s="34"/>
      <c r="B157" s="35"/>
      <c r="C157" s="36"/>
      <c r="D157" s="215" t="s">
        <v>118</v>
      </c>
      <c r="E157" s="36"/>
      <c r="F157" s="220" t="s">
        <v>122</v>
      </c>
      <c r="G157" s="36"/>
      <c r="H157" s="36"/>
      <c r="I157" s="217"/>
      <c r="J157" s="36"/>
      <c r="K157" s="36"/>
      <c r="L157" s="40"/>
      <c r="M157" s="218"/>
      <c r="N157" s="219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118</v>
      </c>
      <c r="AU157" s="13" t="s">
        <v>84</v>
      </c>
    </row>
    <row r="158" s="2" customFormat="1" ht="24.15" customHeight="1">
      <c r="A158" s="34"/>
      <c r="B158" s="35"/>
      <c r="C158" s="202" t="s">
        <v>8</v>
      </c>
      <c r="D158" s="202" t="s">
        <v>112</v>
      </c>
      <c r="E158" s="203" t="s">
        <v>170</v>
      </c>
      <c r="F158" s="204" t="s">
        <v>171</v>
      </c>
      <c r="G158" s="205" t="s">
        <v>115</v>
      </c>
      <c r="H158" s="206">
        <v>4</v>
      </c>
      <c r="I158" s="207"/>
      <c r="J158" s="208">
        <f>ROUND(I158*H158,2)</f>
        <v>0</v>
      </c>
      <c r="K158" s="204" t="s">
        <v>1</v>
      </c>
      <c r="L158" s="40"/>
      <c r="M158" s="209" t="s">
        <v>1</v>
      </c>
      <c r="N158" s="210" t="s">
        <v>42</v>
      </c>
      <c r="O158" s="87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3" t="s">
        <v>116</v>
      </c>
      <c r="AT158" s="213" t="s">
        <v>112</v>
      </c>
      <c r="AU158" s="213" t="s">
        <v>84</v>
      </c>
      <c r="AY158" s="13" t="s">
        <v>111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3" t="s">
        <v>84</v>
      </c>
      <c r="BK158" s="214">
        <f>ROUND(I158*H158,2)</f>
        <v>0</v>
      </c>
      <c r="BL158" s="13" t="s">
        <v>116</v>
      </c>
      <c r="BM158" s="213" t="s">
        <v>172</v>
      </c>
    </row>
    <row r="159" s="2" customFormat="1">
      <c r="A159" s="34"/>
      <c r="B159" s="35"/>
      <c r="C159" s="36"/>
      <c r="D159" s="215" t="s">
        <v>117</v>
      </c>
      <c r="E159" s="36"/>
      <c r="F159" s="216" t="s">
        <v>171</v>
      </c>
      <c r="G159" s="36"/>
      <c r="H159" s="36"/>
      <c r="I159" s="217"/>
      <c r="J159" s="36"/>
      <c r="K159" s="36"/>
      <c r="L159" s="40"/>
      <c r="M159" s="218"/>
      <c r="N159" s="219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117</v>
      </c>
      <c r="AU159" s="13" t="s">
        <v>84</v>
      </c>
    </row>
    <row r="160" s="2" customFormat="1" ht="16.5" customHeight="1">
      <c r="A160" s="34"/>
      <c r="B160" s="35"/>
      <c r="C160" s="202" t="s">
        <v>147</v>
      </c>
      <c r="D160" s="202" t="s">
        <v>112</v>
      </c>
      <c r="E160" s="203" t="s">
        <v>173</v>
      </c>
      <c r="F160" s="204" t="s">
        <v>174</v>
      </c>
      <c r="G160" s="205" t="s">
        <v>115</v>
      </c>
      <c r="H160" s="206">
        <v>4</v>
      </c>
      <c r="I160" s="207"/>
      <c r="J160" s="208">
        <f>ROUND(I160*H160,2)</f>
        <v>0</v>
      </c>
      <c r="K160" s="204" t="s">
        <v>1</v>
      </c>
      <c r="L160" s="40"/>
      <c r="M160" s="209" t="s">
        <v>1</v>
      </c>
      <c r="N160" s="210" t="s">
        <v>42</v>
      </c>
      <c r="O160" s="87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3" t="s">
        <v>116</v>
      </c>
      <c r="AT160" s="213" t="s">
        <v>112</v>
      </c>
      <c r="AU160" s="213" t="s">
        <v>84</v>
      </c>
      <c r="AY160" s="13" t="s">
        <v>111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3" t="s">
        <v>84</v>
      </c>
      <c r="BK160" s="214">
        <f>ROUND(I160*H160,2)</f>
        <v>0</v>
      </c>
      <c r="BL160" s="13" t="s">
        <v>116</v>
      </c>
      <c r="BM160" s="213" t="s">
        <v>175</v>
      </c>
    </row>
    <row r="161" s="2" customFormat="1">
      <c r="A161" s="34"/>
      <c r="B161" s="35"/>
      <c r="C161" s="36"/>
      <c r="D161" s="215" t="s">
        <v>117</v>
      </c>
      <c r="E161" s="36"/>
      <c r="F161" s="216" t="s">
        <v>174</v>
      </c>
      <c r="G161" s="36"/>
      <c r="H161" s="36"/>
      <c r="I161" s="217"/>
      <c r="J161" s="36"/>
      <c r="K161" s="36"/>
      <c r="L161" s="40"/>
      <c r="M161" s="218"/>
      <c r="N161" s="219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117</v>
      </c>
      <c r="AU161" s="13" t="s">
        <v>84</v>
      </c>
    </row>
    <row r="162" s="2" customFormat="1">
      <c r="A162" s="34"/>
      <c r="B162" s="35"/>
      <c r="C162" s="36"/>
      <c r="D162" s="215" t="s">
        <v>118</v>
      </c>
      <c r="E162" s="36"/>
      <c r="F162" s="220" t="s">
        <v>176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118</v>
      </c>
      <c r="AU162" s="13" t="s">
        <v>84</v>
      </c>
    </row>
    <row r="163" s="2" customFormat="1" ht="24.15" customHeight="1">
      <c r="A163" s="34"/>
      <c r="B163" s="35"/>
      <c r="C163" s="202" t="s">
        <v>177</v>
      </c>
      <c r="D163" s="202" t="s">
        <v>112</v>
      </c>
      <c r="E163" s="203" t="s">
        <v>178</v>
      </c>
      <c r="F163" s="204" t="s">
        <v>179</v>
      </c>
      <c r="G163" s="205" t="s">
        <v>115</v>
      </c>
      <c r="H163" s="206">
        <v>4</v>
      </c>
      <c r="I163" s="207"/>
      <c r="J163" s="208">
        <f>ROUND(I163*H163,2)</f>
        <v>0</v>
      </c>
      <c r="K163" s="204" t="s">
        <v>1</v>
      </c>
      <c r="L163" s="40"/>
      <c r="M163" s="209" t="s">
        <v>1</v>
      </c>
      <c r="N163" s="210" t="s">
        <v>42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116</v>
      </c>
      <c r="AT163" s="213" t="s">
        <v>112</v>
      </c>
      <c r="AU163" s="213" t="s">
        <v>84</v>
      </c>
      <c r="AY163" s="13" t="s">
        <v>111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84</v>
      </c>
      <c r="BK163" s="214">
        <f>ROUND(I163*H163,2)</f>
        <v>0</v>
      </c>
      <c r="BL163" s="13" t="s">
        <v>116</v>
      </c>
      <c r="BM163" s="213" t="s">
        <v>180</v>
      </c>
    </row>
    <row r="164" s="2" customFormat="1">
      <c r="A164" s="34"/>
      <c r="B164" s="35"/>
      <c r="C164" s="36"/>
      <c r="D164" s="215" t="s">
        <v>117</v>
      </c>
      <c r="E164" s="36"/>
      <c r="F164" s="216" t="s">
        <v>179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117</v>
      </c>
      <c r="AU164" s="13" t="s">
        <v>84</v>
      </c>
    </row>
    <row r="165" s="2" customFormat="1" ht="16.5" customHeight="1">
      <c r="A165" s="34"/>
      <c r="B165" s="35"/>
      <c r="C165" s="202" t="s">
        <v>152</v>
      </c>
      <c r="D165" s="202" t="s">
        <v>112</v>
      </c>
      <c r="E165" s="203" t="s">
        <v>173</v>
      </c>
      <c r="F165" s="204" t="s">
        <v>174</v>
      </c>
      <c r="G165" s="205" t="s">
        <v>115</v>
      </c>
      <c r="H165" s="206">
        <v>4</v>
      </c>
      <c r="I165" s="207"/>
      <c r="J165" s="208">
        <f>ROUND(I165*H165,2)</f>
        <v>0</v>
      </c>
      <c r="K165" s="204" t="s">
        <v>1</v>
      </c>
      <c r="L165" s="40"/>
      <c r="M165" s="209" t="s">
        <v>1</v>
      </c>
      <c r="N165" s="210" t="s">
        <v>42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116</v>
      </c>
      <c r="AT165" s="213" t="s">
        <v>112</v>
      </c>
      <c r="AU165" s="213" t="s">
        <v>84</v>
      </c>
      <c r="AY165" s="13" t="s">
        <v>111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84</v>
      </c>
      <c r="BK165" s="214">
        <f>ROUND(I165*H165,2)</f>
        <v>0</v>
      </c>
      <c r="BL165" s="13" t="s">
        <v>116</v>
      </c>
      <c r="BM165" s="213" t="s">
        <v>181</v>
      </c>
    </row>
    <row r="166" s="2" customFormat="1">
      <c r="A166" s="34"/>
      <c r="B166" s="35"/>
      <c r="C166" s="36"/>
      <c r="D166" s="215" t="s">
        <v>117</v>
      </c>
      <c r="E166" s="36"/>
      <c r="F166" s="216" t="s">
        <v>174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117</v>
      </c>
      <c r="AU166" s="13" t="s">
        <v>84</v>
      </c>
    </row>
    <row r="167" s="2" customFormat="1">
      <c r="A167" s="34"/>
      <c r="B167" s="35"/>
      <c r="C167" s="36"/>
      <c r="D167" s="215" t="s">
        <v>118</v>
      </c>
      <c r="E167" s="36"/>
      <c r="F167" s="220" t="s">
        <v>176</v>
      </c>
      <c r="G167" s="36"/>
      <c r="H167" s="36"/>
      <c r="I167" s="217"/>
      <c r="J167" s="36"/>
      <c r="K167" s="36"/>
      <c r="L167" s="40"/>
      <c r="M167" s="218"/>
      <c r="N167" s="219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118</v>
      </c>
      <c r="AU167" s="13" t="s">
        <v>84</v>
      </c>
    </row>
    <row r="168" s="2" customFormat="1" ht="21.75" customHeight="1">
      <c r="A168" s="34"/>
      <c r="B168" s="35"/>
      <c r="C168" s="202" t="s">
        <v>182</v>
      </c>
      <c r="D168" s="202" t="s">
        <v>112</v>
      </c>
      <c r="E168" s="203" t="s">
        <v>183</v>
      </c>
      <c r="F168" s="204" t="s">
        <v>184</v>
      </c>
      <c r="G168" s="205" t="s">
        <v>115</v>
      </c>
      <c r="H168" s="206">
        <v>5</v>
      </c>
      <c r="I168" s="207"/>
      <c r="J168" s="208">
        <f>ROUND(I168*H168,2)</f>
        <v>0</v>
      </c>
      <c r="K168" s="204" t="s">
        <v>1</v>
      </c>
      <c r="L168" s="40"/>
      <c r="M168" s="209" t="s">
        <v>1</v>
      </c>
      <c r="N168" s="210" t="s">
        <v>42</v>
      </c>
      <c r="O168" s="87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3" t="s">
        <v>116</v>
      </c>
      <c r="AT168" s="213" t="s">
        <v>112</v>
      </c>
      <c r="AU168" s="213" t="s">
        <v>84</v>
      </c>
      <c r="AY168" s="13" t="s">
        <v>111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3" t="s">
        <v>84</v>
      </c>
      <c r="BK168" s="214">
        <f>ROUND(I168*H168,2)</f>
        <v>0</v>
      </c>
      <c r="BL168" s="13" t="s">
        <v>116</v>
      </c>
      <c r="BM168" s="213" t="s">
        <v>185</v>
      </c>
    </row>
    <row r="169" s="2" customFormat="1">
      <c r="A169" s="34"/>
      <c r="B169" s="35"/>
      <c r="C169" s="36"/>
      <c r="D169" s="215" t="s">
        <v>117</v>
      </c>
      <c r="E169" s="36"/>
      <c r="F169" s="216" t="s">
        <v>184</v>
      </c>
      <c r="G169" s="36"/>
      <c r="H169" s="36"/>
      <c r="I169" s="217"/>
      <c r="J169" s="36"/>
      <c r="K169" s="36"/>
      <c r="L169" s="40"/>
      <c r="M169" s="218"/>
      <c r="N169" s="219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117</v>
      </c>
      <c r="AU169" s="13" t="s">
        <v>84</v>
      </c>
    </row>
    <row r="170" s="2" customFormat="1" ht="16.5" customHeight="1">
      <c r="A170" s="34"/>
      <c r="B170" s="35"/>
      <c r="C170" s="202" t="s">
        <v>153</v>
      </c>
      <c r="D170" s="202" t="s">
        <v>112</v>
      </c>
      <c r="E170" s="203" t="s">
        <v>186</v>
      </c>
      <c r="F170" s="204" t="s">
        <v>187</v>
      </c>
      <c r="G170" s="205" t="s">
        <v>115</v>
      </c>
      <c r="H170" s="206">
        <v>5</v>
      </c>
      <c r="I170" s="207"/>
      <c r="J170" s="208">
        <f>ROUND(I170*H170,2)</f>
        <v>0</v>
      </c>
      <c r="K170" s="204" t="s">
        <v>1</v>
      </c>
      <c r="L170" s="40"/>
      <c r="M170" s="209" t="s">
        <v>1</v>
      </c>
      <c r="N170" s="210" t="s">
        <v>42</v>
      </c>
      <c r="O170" s="87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3" t="s">
        <v>116</v>
      </c>
      <c r="AT170" s="213" t="s">
        <v>112</v>
      </c>
      <c r="AU170" s="213" t="s">
        <v>84</v>
      </c>
      <c r="AY170" s="13" t="s">
        <v>111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3" t="s">
        <v>84</v>
      </c>
      <c r="BK170" s="214">
        <f>ROUND(I170*H170,2)</f>
        <v>0</v>
      </c>
      <c r="BL170" s="13" t="s">
        <v>116</v>
      </c>
      <c r="BM170" s="213" t="s">
        <v>188</v>
      </c>
    </row>
    <row r="171" s="2" customFormat="1">
      <c r="A171" s="34"/>
      <c r="B171" s="35"/>
      <c r="C171" s="36"/>
      <c r="D171" s="215" t="s">
        <v>117</v>
      </c>
      <c r="E171" s="36"/>
      <c r="F171" s="216" t="s">
        <v>187</v>
      </c>
      <c r="G171" s="36"/>
      <c r="H171" s="36"/>
      <c r="I171" s="217"/>
      <c r="J171" s="36"/>
      <c r="K171" s="36"/>
      <c r="L171" s="40"/>
      <c r="M171" s="218"/>
      <c r="N171" s="219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117</v>
      </c>
      <c r="AU171" s="13" t="s">
        <v>84</v>
      </c>
    </row>
    <row r="172" s="2" customFormat="1">
      <c r="A172" s="34"/>
      <c r="B172" s="35"/>
      <c r="C172" s="36"/>
      <c r="D172" s="215" t="s">
        <v>118</v>
      </c>
      <c r="E172" s="36"/>
      <c r="F172" s="220" t="s">
        <v>189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118</v>
      </c>
      <c r="AU172" s="13" t="s">
        <v>84</v>
      </c>
    </row>
    <row r="173" s="2" customFormat="1" ht="21.75" customHeight="1">
      <c r="A173" s="34"/>
      <c r="B173" s="35"/>
      <c r="C173" s="202" t="s">
        <v>7</v>
      </c>
      <c r="D173" s="202" t="s">
        <v>112</v>
      </c>
      <c r="E173" s="203" t="s">
        <v>190</v>
      </c>
      <c r="F173" s="204" t="s">
        <v>191</v>
      </c>
      <c r="G173" s="205" t="s">
        <v>115</v>
      </c>
      <c r="H173" s="206">
        <v>24</v>
      </c>
      <c r="I173" s="207"/>
      <c r="J173" s="208">
        <f>ROUND(I173*H173,2)</f>
        <v>0</v>
      </c>
      <c r="K173" s="204" t="s">
        <v>1</v>
      </c>
      <c r="L173" s="40"/>
      <c r="M173" s="209" t="s">
        <v>1</v>
      </c>
      <c r="N173" s="210" t="s">
        <v>42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116</v>
      </c>
      <c r="AT173" s="213" t="s">
        <v>112</v>
      </c>
      <c r="AU173" s="213" t="s">
        <v>84</v>
      </c>
      <c r="AY173" s="13" t="s">
        <v>111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84</v>
      </c>
      <c r="BK173" s="214">
        <f>ROUND(I173*H173,2)</f>
        <v>0</v>
      </c>
      <c r="BL173" s="13" t="s">
        <v>116</v>
      </c>
      <c r="BM173" s="213" t="s">
        <v>192</v>
      </c>
    </row>
    <row r="174" s="2" customFormat="1">
      <c r="A174" s="34"/>
      <c r="B174" s="35"/>
      <c r="C174" s="36"/>
      <c r="D174" s="215" t="s">
        <v>117</v>
      </c>
      <c r="E174" s="36"/>
      <c r="F174" s="216" t="s">
        <v>191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117</v>
      </c>
      <c r="AU174" s="13" t="s">
        <v>84</v>
      </c>
    </row>
    <row r="175" s="2" customFormat="1" ht="16.5" customHeight="1">
      <c r="A175" s="34"/>
      <c r="B175" s="35"/>
      <c r="C175" s="202" t="s">
        <v>158</v>
      </c>
      <c r="D175" s="202" t="s">
        <v>112</v>
      </c>
      <c r="E175" s="203" t="s">
        <v>186</v>
      </c>
      <c r="F175" s="204" t="s">
        <v>187</v>
      </c>
      <c r="G175" s="205" t="s">
        <v>115</v>
      </c>
      <c r="H175" s="206">
        <v>24</v>
      </c>
      <c r="I175" s="207"/>
      <c r="J175" s="208">
        <f>ROUND(I175*H175,2)</f>
        <v>0</v>
      </c>
      <c r="K175" s="204" t="s">
        <v>1</v>
      </c>
      <c r="L175" s="40"/>
      <c r="M175" s="209" t="s">
        <v>1</v>
      </c>
      <c r="N175" s="210" t="s">
        <v>42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116</v>
      </c>
      <c r="AT175" s="213" t="s">
        <v>112</v>
      </c>
      <c r="AU175" s="213" t="s">
        <v>84</v>
      </c>
      <c r="AY175" s="13" t="s">
        <v>111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84</v>
      </c>
      <c r="BK175" s="214">
        <f>ROUND(I175*H175,2)</f>
        <v>0</v>
      </c>
      <c r="BL175" s="13" t="s">
        <v>116</v>
      </c>
      <c r="BM175" s="213" t="s">
        <v>193</v>
      </c>
    </row>
    <row r="176" s="2" customFormat="1">
      <c r="A176" s="34"/>
      <c r="B176" s="35"/>
      <c r="C176" s="36"/>
      <c r="D176" s="215" t="s">
        <v>117</v>
      </c>
      <c r="E176" s="36"/>
      <c r="F176" s="216" t="s">
        <v>187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117</v>
      </c>
      <c r="AU176" s="13" t="s">
        <v>84</v>
      </c>
    </row>
    <row r="177" s="2" customFormat="1">
      <c r="A177" s="34"/>
      <c r="B177" s="35"/>
      <c r="C177" s="36"/>
      <c r="D177" s="215" t="s">
        <v>118</v>
      </c>
      <c r="E177" s="36"/>
      <c r="F177" s="220" t="s">
        <v>189</v>
      </c>
      <c r="G177" s="36"/>
      <c r="H177" s="36"/>
      <c r="I177" s="217"/>
      <c r="J177" s="36"/>
      <c r="K177" s="36"/>
      <c r="L177" s="40"/>
      <c r="M177" s="218"/>
      <c r="N177" s="219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118</v>
      </c>
      <c r="AU177" s="13" t="s">
        <v>84</v>
      </c>
    </row>
    <row r="178" s="2" customFormat="1" ht="16.5" customHeight="1">
      <c r="A178" s="34"/>
      <c r="B178" s="35"/>
      <c r="C178" s="202" t="s">
        <v>194</v>
      </c>
      <c r="D178" s="202" t="s">
        <v>112</v>
      </c>
      <c r="E178" s="203" t="s">
        <v>195</v>
      </c>
      <c r="F178" s="204" t="s">
        <v>196</v>
      </c>
      <c r="G178" s="205" t="s">
        <v>115</v>
      </c>
      <c r="H178" s="206">
        <v>10</v>
      </c>
      <c r="I178" s="207"/>
      <c r="J178" s="208">
        <f>ROUND(I178*H178,2)</f>
        <v>0</v>
      </c>
      <c r="K178" s="204" t="s">
        <v>1</v>
      </c>
      <c r="L178" s="40"/>
      <c r="M178" s="209" t="s">
        <v>1</v>
      </c>
      <c r="N178" s="210" t="s">
        <v>42</v>
      </c>
      <c r="O178" s="87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3" t="s">
        <v>116</v>
      </c>
      <c r="AT178" s="213" t="s">
        <v>112</v>
      </c>
      <c r="AU178" s="213" t="s">
        <v>84</v>
      </c>
      <c r="AY178" s="13" t="s">
        <v>111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3" t="s">
        <v>84</v>
      </c>
      <c r="BK178" s="214">
        <f>ROUND(I178*H178,2)</f>
        <v>0</v>
      </c>
      <c r="BL178" s="13" t="s">
        <v>116</v>
      </c>
      <c r="BM178" s="213" t="s">
        <v>197</v>
      </c>
    </row>
    <row r="179" s="2" customFormat="1">
      <c r="A179" s="34"/>
      <c r="B179" s="35"/>
      <c r="C179" s="36"/>
      <c r="D179" s="215" t="s">
        <v>117</v>
      </c>
      <c r="E179" s="36"/>
      <c r="F179" s="216" t="s">
        <v>196</v>
      </c>
      <c r="G179" s="36"/>
      <c r="H179" s="36"/>
      <c r="I179" s="217"/>
      <c r="J179" s="36"/>
      <c r="K179" s="36"/>
      <c r="L179" s="40"/>
      <c r="M179" s="218"/>
      <c r="N179" s="219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117</v>
      </c>
      <c r="AU179" s="13" t="s">
        <v>84</v>
      </c>
    </row>
    <row r="180" s="2" customFormat="1" ht="16.5" customHeight="1">
      <c r="A180" s="34"/>
      <c r="B180" s="35"/>
      <c r="C180" s="202" t="s">
        <v>161</v>
      </c>
      <c r="D180" s="202" t="s">
        <v>112</v>
      </c>
      <c r="E180" s="203" t="s">
        <v>198</v>
      </c>
      <c r="F180" s="204" t="s">
        <v>199</v>
      </c>
      <c r="G180" s="205" t="s">
        <v>115</v>
      </c>
      <c r="H180" s="206">
        <v>10</v>
      </c>
      <c r="I180" s="207"/>
      <c r="J180" s="208">
        <f>ROUND(I180*H180,2)</f>
        <v>0</v>
      </c>
      <c r="K180" s="204" t="s">
        <v>1</v>
      </c>
      <c r="L180" s="40"/>
      <c r="M180" s="209" t="s">
        <v>1</v>
      </c>
      <c r="N180" s="210" t="s">
        <v>42</v>
      </c>
      <c r="O180" s="87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3" t="s">
        <v>116</v>
      </c>
      <c r="AT180" s="213" t="s">
        <v>112</v>
      </c>
      <c r="AU180" s="213" t="s">
        <v>84</v>
      </c>
      <c r="AY180" s="13" t="s">
        <v>111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3" t="s">
        <v>84</v>
      </c>
      <c r="BK180" s="214">
        <f>ROUND(I180*H180,2)</f>
        <v>0</v>
      </c>
      <c r="BL180" s="13" t="s">
        <v>116</v>
      </c>
      <c r="BM180" s="213" t="s">
        <v>200</v>
      </c>
    </row>
    <row r="181" s="2" customFormat="1">
      <c r="A181" s="34"/>
      <c r="B181" s="35"/>
      <c r="C181" s="36"/>
      <c r="D181" s="215" t="s">
        <v>117</v>
      </c>
      <c r="E181" s="36"/>
      <c r="F181" s="216" t="s">
        <v>199</v>
      </c>
      <c r="G181" s="36"/>
      <c r="H181" s="36"/>
      <c r="I181" s="217"/>
      <c r="J181" s="36"/>
      <c r="K181" s="36"/>
      <c r="L181" s="40"/>
      <c r="M181" s="218"/>
      <c r="N181" s="219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117</v>
      </c>
      <c r="AU181" s="13" t="s">
        <v>84</v>
      </c>
    </row>
    <row r="182" s="2" customFormat="1">
      <c r="A182" s="34"/>
      <c r="B182" s="35"/>
      <c r="C182" s="36"/>
      <c r="D182" s="215" t="s">
        <v>118</v>
      </c>
      <c r="E182" s="36"/>
      <c r="F182" s="220" t="s">
        <v>201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118</v>
      </c>
      <c r="AU182" s="13" t="s">
        <v>84</v>
      </c>
    </row>
    <row r="183" s="2" customFormat="1" ht="16.5" customHeight="1">
      <c r="A183" s="34"/>
      <c r="B183" s="35"/>
      <c r="C183" s="202" t="s">
        <v>202</v>
      </c>
      <c r="D183" s="202" t="s">
        <v>112</v>
      </c>
      <c r="E183" s="203" t="s">
        <v>203</v>
      </c>
      <c r="F183" s="204" t="s">
        <v>204</v>
      </c>
      <c r="G183" s="205" t="s">
        <v>115</v>
      </c>
      <c r="H183" s="206">
        <v>4</v>
      </c>
      <c r="I183" s="207"/>
      <c r="J183" s="208">
        <f>ROUND(I183*H183,2)</f>
        <v>0</v>
      </c>
      <c r="K183" s="204" t="s">
        <v>1</v>
      </c>
      <c r="L183" s="40"/>
      <c r="M183" s="209" t="s">
        <v>1</v>
      </c>
      <c r="N183" s="210" t="s">
        <v>42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116</v>
      </c>
      <c r="AT183" s="213" t="s">
        <v>112</v>
      </c>
      <c r="AU183" s="213" t="s">
        <v>84</v>
      </c>
      <c r="AY183" s="13" t="s">
        <v>111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84</v>
      </c>
      <c r="BK183" s="214">
        <f>ROUND(I183*H183,2)</f>
        <v>0</v>
      </c>
      <c r="BL183" s="13" t="s">
        <v>116</v>
      </c>
      <c r="BM183" s="213" t="s">
        <v>205</v>
      </c>
    </row>
    <row r="184" s="2" customFormat="1">
      <c r="A184" s="34"/>
      <c r="B184" s="35"/>
      <c r="C184" s="36"/>
      <c r="D184" s="215" t="s">
        <v>117</v>
      </c>
      <c r="E184" s="36"/>
      <c r="F184" s="216" t="s">
        <v>204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117</v>
      </c>
      <c r="AU184" s="13" t="s">
        <v>84</v>
      </c>
    </row>
    <row r="185" s="2" customFormat="1" ht="16.5" customHeight="1">
      <c r="A185" s="34"/>
      <c r="B185" s="35"/>
      <c r="C185" s="202" t="s">
        <v>166</v>
      </c>
      <c r="D185" s="202" t="s">
        <v>112</v>
      </c>
      <c r="E185" s="203" t="s">
        <v>198</v>
      </c>
      <c r="F185" s="204" t="s">
        <v>199</v>
      </c>
      <c r="G185" s="205" t="s">
        <v>115</v>
      </c>
      <c r="H185" s="206">
        <v>4</v>
      </c>
      <c r="I185" s="207"/>
      <c r="J185" s="208">
        <f>ROUND(I185*H185,2)</f>
        <v>0</v>
      </c>
      <c r="K185" s="204" t="s">
        <v>1</v>
      </c>
      <c r="L185" s="40"/>
      <c r="M185" s="209" t="s">
        <v>1</v>
      </c>
      <c r="N185" s="210" t="s">
        <v>42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116</v>
      </c>
      <c r="AT185" s="213" t="s">
        <v>112</v>
      </c>
      <c r="AU185" s="213" t="s">
        <v>84</v>
      </c>
      <c r="AY185" s="13" t="s">
        <v>111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84</v>
      </c>
      <c r="BK185" s="214">
        <f>ROUND(I185*H185,2)</f>
        <v>0</v>
      </c>
      <c r="BL185" s="13" t="s">
        <v>116</v>
      </c>
      <c r="BM185" s="213" t="s">
        <v>206</v>
      </c>
    </row>
    <row r="186" s="2" customFormat="1">
      <c r="A186" s="34"/>
      <c r="B186" s="35"/>
      <c r="C186" s="36"/>
      <c r="D186" s="215" t="s">
        <v>117</v>
      </c>
      <c r="E186" s="36"/>
      <c r="F186" s="216" t="s">
        <v>199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117</v>
      </c>
      <c r="AU186" s="13" t="s">
        <v>84</v>
      </c>
    </row>
    <row r="187" s="2" customFormat="1">
      <c r="A187" s="34"/>
      <c r="B187" s="35"/>
      <c r="C187" s="36"/>
      <c r="D187" s="215" t="s">
        <v>118</v>
      </c>
      <c r="E187" s="36"/>
      <c r="F187" s="220" t="s">
        <v>201</v>
      </c>
      <c r="G187" s="36"/>
      <c r="H187" s="36"/>
      <c r="I187" s="217"/>
      <c r="J187" s="36"/>
      <c r="K187" s="36"/>
      <c r="L187" s="40"/>
      <c r="M187" s="218"/>
      <c r="N187" s="219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118</v>
      </c>
      <c r="AU187" s="13" t="s">
        <v>84</v>
      </c>
    </row>
    <row r="188" s="2" customFormat="1" ht="16.5" customHeight="1">
      <c r="A188" s="34"/>
      <c r="B188" s="35"/>
      <c r="C188" s="202" t="s">
        <v>207</v>
      </c>
      <c r="D188" s="202" t="s">
        <v>112</v>
      </c>
      <c r="E188" s="203" t="s">
        <v>208</v>
      </c>
      <c r="F188" s="204" t="s">
        <v>209</v>
      </c>
      <c r="G188" s="205" t="s">
        <v>210</v>
      </c>
      <c r="H188" s="206">
        <v>10</v>
      </c>
      <c r="I188" s="207"/>
      <c r="J188" s="208">
        <f>ROUND(I188*H188,2)</f>
        <v>0</v>
      </c>
      <c r="K188" s="204" t="s">
        <v>1</v>
      </c>
      <c r="L188" s="40"/>
      <c r="M188" s="209" t="s">
        <v>1</v>
      </c>
      <c r="N188" s="210" t="s">
        <v>42</v>
      </c>
      <c r="O188" s="87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3" t="s">
        <v>116</v>
      </c>
      <c r="AT188" s="213" t="s">
        <v>112</v>
      </c>
      <c r="AU188" s="213" t="s">
        <v>84</v>
      </c>
      <c r="AY188" s="13" t="s">
        <v>111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3" t="s">
        <v>84</v>
      </c>
      <c r="BK188" s="214">
        <f>ROUND(I188*H188,2)</f>
        <v>0</v>
      </c>
      <c r="BL188" s="13" t="s">
        <v>116</v>
      </c>
      <c r="BM188" s="213" t="s">
        <v>211</v>
      </c>
    </row>
    <row r="189" s="2" customFormat="1">
      <c r="A189" s="34"/>
      <c r="B189" s="35"/>
      <c r="C189" s="36"/>
      <c r="D189" s="215" t="s">
        <v>117</v>
      </c>
      <c r="E189" s="36"/>
      <c r="F189" s="216" t="s">
        <v>209</v>
      </c>
      <c r="G189" s="36"/>
      <c r="H189" s="36"/>
      <c r="I189" s="217"/>
      <c r="J189" s="36"/>
      <c r="K189" s="36"/>
      <c r="L189" s="40"/>
      <c r="M189" s="218"/>
      <c r="N189" s="219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117</v>
      </c>
      <c r="AU189" s="13" t="s">
        <v>84</v>
      </c>
    </row>
    <row r="190" s="2" customFormat="1" ht="16.5" customHeight="1">
      <c r="A190" s="34"/>
      <c r="B190" s="35"/>
      <c r="C190" s="202" t="s">
        <v>169</v>
      </c>
      <c r="D190" s="202" t="s">
        <v>112</v>
      </c>
      <c r="E190" s="203" t="s">
        <v>212</v>
      </c>
      <c r="F190" s="204" t="s">
        <v>213</v>
      </c>
      <c r="G190" s="205" t="s">
        <v>210</v>
      </c>
      <c r="H190" s="206">
        <v>48</v>
      </c>
      <c r="I190" s="207"/>
      <c r="J190" s="208">
        <f>ROUND(I190*H190,2)</f>
        <v>0</v>
      </c>
      <c r="K190" s="204" t="s">
        <v>1</v>
      </c>
      <c r="L190" s="40"/>
      <c r="M190" s="209" t="s">
        <v>1</v>
      </c>
      <c r="N190" s="210" t="s">
        <v>42</v>
      </c>
      <c r="O190" s="87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3" t="s">
        <v>116</v>
      </c>
      <c r="AT190" s="213" t="s">
        <v>112</v>
      </c>
      <c r="AU190" s="213" t="s">
        <v>84</v>
      </c>
      <c r="AY190" s="13" t="s">
        <v>111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3" t="s">
        <v>84</v>
      </c>
      <c r="BK190" s="214">
        <f>ROUND(I190*H190,2)</f>
        <v>0</v>
      </c>
      <c r="BL190" s="13" t="s">
        <v>116</v>
      </c>
      <c r="BM190" s="213" t="s">
        <v>214</v>
      </c>
    </row>
    <row r="191" s="2" customFormat="1">
      <c r="A191" s="34"/>
      <c r="B191" s="35"/>
      <c r="C191" s="36"/>
      <c r="D191" s="215" t="s">
        <v>117</v>
      </c>
      <c r="E191" s="36"/>
      <c r="F191" s="216" t="s">
        <v>213</v>
      </c>
      <c r="G191" s="36"/>
      <c r="H191" s="36"/>
      <c r="I191" s="217"/>
      <c r="J191" s="36"/>
      <c r="K191" s="36"/>
      <c r="L191" s="40"/>
      <c r="M191" s="218"/>
      <c r="N191" s="219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117</v>
      </c>
      <c r="AU191" s="13" t="s">
        <v>84</v>
      </c>
    </row>
    <row r="192" s="2" customFormat="1" ht="16.5" customHeight="1">
      <c r="A192" s="34"/>
      <c r="B192" s="35"/>
      <c r="C192" s="202" t="s">
        <v>215</v>
      </c>
      <c r="D192" s="202" t="s">
        <v>112</v>
      </c>
      <c r="E192" s="203" t="s">
        <v>216</v>
      </c>
      <c r="F192" s="204" t="s">
        <v>217</v>
      </c>
      <c r="G192" s="205" t="s">
        <v>210</v>
      </c>
      <c r="H192" s="206">
        <v>58</v>
      </c>
      <c r="I192" s="207"/>
      <c r="J192" s="208">
        <f>ROUND(I192*H192,2)</f>
        <v>0</v>
      </c>
      <c r="K192" s="204" t="s">
        <v>1</v>
      </c>
      <c r="L192" s="40"/>
      <c r="M192" s="209" t="s">
        <v>1</v>
      </c>
      <c r="N192" s="210" t="s">
        <v>42</v>
      </c>
      <c r="O192" s="87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3" t="s">
        <v>116</v>
      </c>
      <c r="AT192" s="213" t="s">
        <v>112</v>
      </c>
      <c r="AU192" s="213" t="s">
        <v>84</v>
      </c>
      <c r="AY192" s="13" t="s">
        <v>111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3" t="s">
        <v>84</v>
      </c>
      <c r="BK192" s="214">
        <f>ROUND(I192*H192,2)</f>
        <v>0</v>
      </c>
      <c r="BL192" s="13" t="s">
        <v>116</v>
      </c>
      <c r="BM192" s="213" t="s">
        <v>218</v>
      </c>
    </row>
    <row r="193" s="2" customFormat="1">
      <c r="A193" s="34"/>
      <c r="B193" s="35"/>
      <c r="C193" s="36"/>
      <c r="D193" s="215" t="s">
        <v>117</v>
      </c>
      <c r="E193" s="36"/>
      <c r="F193" s="216" t="s">
        <v>217</v>
      </c>
      <c r="G193" s="36"/>
      <c r="H193" s="36"/>
      <c r="I193" s="217"/>
      <c r="J193" s="36"/>
      <c r="K193" s="36"/>
      <c r="L193" s="40"/>
      <c r="M193" s="218"/>
      <c r="N193" s="219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117</v>
      </c>
      <c r="AU193" s="13" t="s">
        <v>84</v>
      </c>
    </row>
    <row r="194" s="2" customFormat="1">
      <c r="A194" s="34"/>
      <c r="B194" s="35"/>
      <c r="C194" s="36"/>
      <c r="D194" s="215" t="s">
        <v>118</v>
      </c>
      <c r="E194" s="36"/>
      <c r="F194" s="220" t="s">
        <v>219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118</v>
      </c>
      <c r="AU194" s="13" t="s">
        <v>84</v>
      </c>
    </row>
    <row r="195" s="2" customFormat="1" ht="16.5" customHeight="1">
      <c r="A195" s="34"/>
      <c r="B195" s="35"/>
      <c r="C195" s="202" t="s">
        <v>172</v>
      </c>
      <c r="D195" s="202" t="s">
        <v>112</v>
      </c>
      <c r="E195" s="203" t="s">
        <v>220</v>
      </c>
      <c r="F195" s="204" t="s">
        <v>221</v>
      </c>
      <c r="G195" s="205" t="s">
        <v>210</v>
      </c>
      <c r="H195" s="206">
        <v>10</v>
      </c>
      <c r="I195" s="207"/>
      <c r="J195" s="208">
        <f>ROUND(I195*H195,2)</f>
        <v>0</v>
      </c>
      <c r="K195" s="204" t="s">
        <v>1</v>
      </c>
      <c r="L195" s="40"/>
      <c r="M195" s="209" t="s">
        <v>1</v>
      </c>
      <c r="N195" s="210" t="s">
        <v>42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116</v>
      </c>
      <c r="AT195" s="213" t="s">
        <v>112</v>
      </c>
      <c r="AU195" s="213" t="s">
        <v>84</v>
      </c>
      <c r="AY195" s="13" t="s">
        <v>111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84</v>
      </c>
      <c r="BK195" s="214">
        <f>ROUND(I195*H195,2)</f>
        <v>0</v>
      </c>
      <c r="BL195" s="13" t="s">
        <v>116</v>
      </c>
      <c r="BM195" s="213" t="s">
        <v>222</v>
      </c>
    </row>
    <row r="196" s="2" customFormat="1">
      <c r="A196" s="34"/>
      <c r="B196" s="35"/>
      <c r="C196" s="36"/>
      <c r="D196" s="215" t="s">
        <v>117</v>
      </c>
      <c r="E196" s="36"/>
      <c r="F196" s="216" t="s">
        <v>221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117</v>
      </c>
      <c r="AU196" s="13" t="s">
        <v>84</v>
      </c>
    </row>
    <row r="197" s="2" customFormat="1" ht="16.5" customHeight="1">
      <c r="A197" s="34"/>
      <c r="B197" s="35"/>
      <c r="C197" s="202" t="s">
        <v>223</v>
      </c>
      <c r="D197" s="202" t="s">
        <v>112</v>
      </c>
      <c r="E197" s="203" t="s">
        <v>224</v>
      </c>
      <c r="F197" s="204" t="s">
        <v>225</v>
      </c>
      <c r="G197" s="205" t="s">
        <v>210</v>
      </c>
      <c r="H197" s="206">
        <v>40</v>
      </c>
      <c r="I197" s="207"/>
      <c r="J197" s="208">
        <f>ROUND(I197*H197,2)</f>
        <v>0</v>
      </c>
      <c r="K197" s="204" t="s">
        <v>1</v>
      </c>
      <c r="L197" s="40"/>
      <c r="M197" s="209" t="s">
        <v>1</v>
      </c>
      <c r="N197" s="210" t="s">
        <v>42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116</v>
      </c>
      <c r="AT197" s="213" t="s">
        <v>112</v>
      </c>
      <c r="AU197" s="213" t="s">
        <v>84</v>
      </c>
      <c r="AY197" s="13" t="s">
        <v>111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84</v>
      </c>
      <c r="BK197" s="214">
        <f>ROUND(I197*H197,2)</f>
        <v>0</v>
      </c>
      <c r="BL197" s="13" t="s">
        <v>116</v>
      </c>
      <c r="BM197" s="213" t="s">
        <v>226</v>
      </c>
    </row>
    <row r="198" s="2" customFormat="1">
      <c r="A198" s="34"/>
      <c r="B198" s="35"/>
      <c r="C198" s="36"/>
      <c r="D198" s="215" t="s">
        <v>117</v>
      </c>
      <c r="E198" s="36"/>
      <c r="F198" s="216" t="s">
        <v>225</v>
      </c>
      <c r="G198" s="36"/>
      <c r="H198" s="36"/>
      <c r="I198" s="217"/>
      <c r="J198" s="36"/>
      <c r="K198" s="36"/>
      <c r="L198" s="40"/>
      <c r="M198" s="218"/>
      <c r="N198" s="219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117</v>
      </c>
      <c r="AU198" s="13" t="s">
        <v>84</v>
      </c>
    </row>
    <row r="199" s="2" customFormat="1" ht="16.5" customHeight="1">
      <c r="A199" s="34"/>
      <c r="B199" s="35"/>
      <c r="C199" s="202" t="s">
        <v>175</v>
      </c>
      <c r="D199" s="202" t="s">
        <v>112</v>
      </c>
      <c r="E199" s="203" t="s">
        <v>227</v>
      </c>
      <c r="F199" s="204" t="s">
        <v>228</v>
      </c>
      <c r="G199" s="205" t="s">
        <v>210</v>
      </c>
      <c r="H199" s="206">
        <v>10</v>
      </c>
      <c r="I199" s="207"/>
      <c r="J199" s="208">
        <f>ROUND(I199*H199,2)</f>
        <v>0</v>
      </c>
      <c r="K199" s="204" t="s">
        <v>1</v>
      </c>
      <c r="L199" s="40"/>
      <c r="M199" s="209" t="s">
        <v>1</v>
      </c>
      <c r="N199" s="210" t="s">
        <v>42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116</v>
      </c>
      <c r="AT199" s="213" t="s">
        <v>112</v>
      </c>
      <c r="AU199" s="213" t="s">
        <v>84</v>
      </c>
      <c r="AY199" s="13" t="s">
        <v>111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84</v>
      </c>
      <c r="BK199" s="214">
        <f>ROUND(I199*H199,2)</f>
        <v>0</v>
      </c>
      <c r="BL199" s="13" t="s">
        <v>116</v>
      </c>
      <c r="BM199" s="213" t="s">
        <v>229</v>
      </c>
    </row>
    <row r="200" s="2" customFormat="1">
      <c r="A200" s="34"/>
      <c r="B200" s="35"/>
      <c r="C200" s="36"/>
      <c r="D200" s="215" t="s">
        <v>117</v>
      </c>
      <c r="E200" s="36"/>
      <c r="F200" s="216" t="s">
        <v>228</v>
      </c>
      <c r="G200" s="36"/>
      <c r="H200" s="36"/>
      <c r="I200" s="217"/>
      <c r="J200" s="36"/>
      <c r="K200" s="36"/>
      <c r="L200" s="40"/>
      <c r="M200" s="218"/>
      <c r="N200" s="219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117</v>
      </c>
      <c r="AU200" s="13" t="s">
        <v>84</v>
      </c>
    </row>
    <row r="201" s="2" customFormat="1" ht="16.5" customHeight="1">
      <c r="A201" s="34"/>
      <c r="B201" s="35"/>
      <c r="C201" s="202" t="s">
        <v>230</v>
      </c>
      <c r="D201" s="202" t="s">
        <v>112</v>
      </c>
      <c r="E201" s="203" t="s">
        <v>231</v>
      </c>
      <c r="F201" s="204" t="s">
        <v>232</v>
      </c>
      <c r="G201" s="205" t="s">
        <v>210</v>
      </c>
      <c r="H201" s="206">
        <v>30</v>
      </c>
      <c r="I201" s="207"/>
      <c r="J201" s="208">
        <f>ROUND(I201*H201,2)</f>
        <v>0</v>
      </c>
      <c r="K201" s="204" t="s">
        <v>1</v>
      </c>
      <c r="L201" s="40"/>
      <c r="M201" s="209" t="s">
        <v>1</v>
      </c>
      <c r="N201" s="210" t="s">
        <v>42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116</v>
      </c>
      <c r="AT201" s="213" t="s">
        <v>112</v>
      </c>
      <c r="AU201" s="213" t="s">
        <v>84</v>
      </c>
      <c r="AY201" s="13" t="s">
        <v>111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84</v>
      </c>
      <c r="BK201" s="214">
        <f>ROUND(I201*H201,2)</f>
        <v>0</v>
      </c>
      <c r="BL201" s="13" t="s">
        <v>116</v>
      </c>
      <c r="BM201" s="213" t="s">
        <v>233</v>
      </c>
    </row>
    <row r="202" s="2" customFormat="1">
      <c r="A202" s="34"/>
      <c r="B202" s="35"/>
      <c r="C202" s="36"/>
      <c r="D202" s="215" t="s">
        <v>117</v>
      </c>
      <c r="E202" s="36"/>
      <c r="F202" s="216" t="s">
        <v>232</v>
      </c>
      <c r="G202" s="36"/>
      <c r="H202" s="36"/>
      <c r="I202" s="217"/>
      <c r="J202" s="36"/>
      <c r="K202" s="36"/>
      <c r="L202" s="40"/>
      <c r="M202" s="218"/>
      <c r="N202" s="219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117</v>
      </c>
      <c r="AU202" s="13" t="s">
        <v>84</v>
      </c>
    </row>
    <row r="203" s="2" customFormat="1" ht="16.5" customHeight="1">
      <c r="A203" s="34"/>
      <c r="B203" s="35"/>
      <c r="C203" s="202" t="s">
        <v>180</v>
      </c>
      <c r="D203" s="202" t="s">
        <v>112</v>
      </c>
      <c r="E203" s="203" t="s">
        <v>234</v>
      </c>
      <c r="F203" s="204" t="s">
        <v>235</v>
      </c>
      <c r="G203" s="205" t="s">
        <v>210</v>
      </c>
      <c r="H203" s="206">
        <v>40</v>
      </c>
      <c r="I203" s="207"/>
      <c r="J203" s="208">
        <f>ROUND(I203*H203,2)</f>
        <v>0</v>
      </c>
      <c r="K203" s="204" t="s">
        <v>1</v>
      </c>
      <c r="L203" s="40"/>
      <c r="M203" s="209" t="s">
        <v>1</v>
      </c>
      <c r="N203" s="210" t="s">
        <v>42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116</v>
      </c>
      <c r="AT203" s="213" t="s">
        <v>112</v>
      </c>
      <c r="AU203" s="213" t="s">
        <v>84</v>
      </c>
      <c r="AY203" s="13" t="s">
        <v>111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84</v>
      </c>
      <c r="BK203" s="214">
        <f>ROUND(I203*H203,2)</f>
        <v>0</v>
      </c>
      <c r="BL203" s="13" t="s">
        <v>116</v>
      </c>
      <c r="BM203" s="213" t="s">
        <v>236</v>
      </c>
    </row>
    <row r="204" s="2" customFormat="1">
      <c r="A204" s="34"/>
      <c r="B204" s="35"/>
      <c r="C204" s="36"/>
      <c r="D204" s="215" t="s">
        <v>117</v>
      </c>
      <c r="E204" s="36"/>
      <c r="F204" s="216" t="s">
        <v>235</v>
      </c>
      <c r="G204" s="36"/>
      <c r="H204" s="36"/>
      <c r="I204" s="217"/>
      <c r="J204" s="36"/>
      <c r="K204" s="36"/>
      <c r="L204" s="40"/>
      <c r="M204" s="218"/>
      <c r="N204" s="219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117</v>
      </c>
      <c r="AU204" s="13" t="s">
        <v>84</v>
      </c>
    </row>
    <row r="205" s="2" customFormat="1" ht="16.5" customHeight="1">
      <c r="A205" s="34"/>
      <c r="B205" s="35"/>
      <c r="C205" s="202" t="s">
        <v>237</v>
      </c>
      <c r="D205" s="202" t="s">
        <v>112</v>
      </c>
      <c r="E205" s="203" t="s">
        <v>238</v>
      </c>
      <c r="F205" s="204" t="s">
        <v>239</v>
      </c>
      <c r="G205" s="205" t="s">
        <v>210</v>
      </c>
      <c r="H205" s="206">
        <v>3</v>
      </c>
      <c r="I205" s="207"/>
      <c r="J205" s="208">
        <f>ROUND(I205*H205,2)</f>
        <v>0</v>
      </c>
      <c r="K205" s="204" t="s">
        <v>1</v>
      </c>
      <c r="L205" s="40"/>
      <c r="M205" s="209" t="s">
        <v>1</v>
      </c>
      <c r="N205" s="210" t="s">
        <v>42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116</v>
      </c>
      <c r="AT205" s="213" t="s">
        <v>112</v>
      </c>
      <c r="AU205" s="213" t="s">
        <v>84</v>
      </c>
      <c r="AY205" s="13" t="s">
        <v>111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84</v>
      </c>
      <c r="BK205" s="214">
        <f>ROUND(I205*H205,2)</f>
        <v>0</v>
      </c>
      <c r="BL205" s="13" t="s">
        <v>116</v>
      </c>
      <c r="BM205" s="213" t="s">
        <v>240</v>
      </c>
    </row>
    <row r="206" s="2" customFormat="1">
      <c r="A206" s="34"/>
      <c r="B206" s="35"/>
      <c r="C206" s="36"/>
      <c r="D206" s="215" t="s">
        <v>117</v>
      </c>
      <c r="E206" s="36"/>
      <c r="F206" s="216" t="s">
        <v>239</v>
      </c>
      <c r="G206" s="36"/>
      <c r="H206" s="36"/>
      <c r="I206" s="217"/>
      <c r="J206" s="36"/>
      <c r="K206" s="36"/>
      <c r="L206" s="40"/>
      <c r="M206" s="218"/>
      <c r="N206" s="21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117</v>
      </c>
      <c r="AU206" s="13" t="s">
        <v>84</v>
      </c>
    </row>
    <row r="207" s="2" customFormat="1" ht="16.5" customHeight="1">
      <c r="A207" s="34"/>
      <c r="B207" s="35"/>
      <c r="C207" s="202" t="s">
        <v>181</v>
      </c>
      <c r="D207" s="202" t="s">
        <v>112</v>
      </c>
      <c r="E207" s="203" t="s">
        <v>241</v>
      </c>
      <c r="F207" s="204" t="s">
        <v>242</v>
      </c>
      <c r="G207" s="205" t="s">
        <v>210</v>
      </c>
      <c r="H207" s="206">
        <v>10</v>
      </c>
      <c r="I207" s="207"/>
      <c r="J207" s="208">
        <f>ROUND(I207*H207,2)</f>
        <v>0</v>
      </c>
      <c r="K207" s="204" t="s">
        <v>1</v>
      </c>
      <c r="L207" s="40"/>
      <c r="M207" s="209" t="s">
        <v>1</v>
      </c>
      <c r="N207" s="210" t="s">
        <v>42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116</v>
      </c>
      <c r="AT207" s="213" t="s">
        <v>112</v>
      </c>
      <c r="AU207" s="213" t="s">
        <v>84</v>
      </c>
      <c r="AY207" s="13" t="s">
        <v>111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84</v>
      </c>
      <c r="BK207" s="214">
        <f>ROUND(I207*H207,2)</f>
        <v>0</v>
      </c>
      <c r="BL207" s="13" t="s">
        <v>116</v>
      </c>
      <c r="BM207" s="213" t="s">
        <v>243</v>
      </c>
    </row>
    <row r="208" s="2" customFormat="1">
      <c r="A208" s="34"/>
      <c r="B208" s="35"/>
      <c r="C208" s="36"/>
      <c r="D208" s="215" t="s">
        <v>117</v>
      </c>
      <c r="E208" s="36"/>
      <c r="F208" s="216" t="s">
        <v>242</v>
      </c>
      <c r="G208" s="36"/>
      <c r="H208" s="36"/>
      <c r="I208" s="217"/>
      <c r="J208" s="36"/>
      <c r="K208" s="36"/>
      <c r="L208" s="40"/>
      <c r="M208" s="218"/>
      <c r="N208" s="21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117</v>
      </c>
      <c r="AU208" s="13" t="s">
        <v>84</v>
      </c>
    </row>
    <row r="209" s="2" customFormat="1" ht="16.5" customHeight="1">
      <c r="A209" s="34"/>
      <c r="B209" s="35"/>
      <c r="C209" s="202" t="s">
        <v>244</v>
      </c>
      <c r="D209" s="202" t="s">
        <v>112</v>
      </c>
      <c r="E209" s="203" t="s">
        <v>245</v>
      </c>
      <c r="F209" s="204" t="s">
        <v>246</v>
      </c>
      <c r="G209" s="205" t="s">
        <v>210</v>
      </c>
      <c r="H209" s="206">
        <v>143</v>
      </c>
      <c r="I209" s="207"/>
      <c r="J209" s="208">
        <f>ROUND(I209*H209,2)</f>
        <v>0</v>
      </c>
      <c r="K209" s="204" t="s">
        <v>1</v>
      </c>
      <c r="L209" s="40"/>
      <c r="M209" s="209" t="s">
        <v>1</v>
      </c>
      <c r="N209" s="210" t="s">
        <v>42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116</v>
      </c>
      <c r="AT209" s="213" t="s">
        <v>112</v>
      </c>
      <c r="AU209" s="213" t="s">
        <v>84</v>
      </c>
      <c r="AY209" s="13" t="s">
        <v>111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84</v>
      </c>
      <c r="BK209" s="214">
        <f>ROUND(I209*H209,2)</f>
        <v>0</v>
      </c>
      <c r="BL209" s="13" t="s">
        <v>116</v>
      </c>
      <c r="BM209" s="213" t="s">
        <v>247</v>
      </c>
    </row>
    <row r="210" s="2" customFormat="1">
      <c r="A210" s="34"/>
      <c r="B210" s="35"/>
      <c r="C210" s="36"/>
      <c r="D210" s="215" t="s">
        <v>117</v>
      </c>
      <c r="E210" s="36"/>
      <c r="F210" s="216" t="s">
        <v>246</v>
      </c>
      <c r="G210" s="36"/>
      <c r="H210" s="36"/>
      <c r="I210" s="217"/>
      <c r="J210" s="36"/>
      <c r="K210" s="36"/>
      <c r="L210" s="40"/>
      <c r="M210" s="218"/>
      <c r="N210" s="219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117</v>
      </c>
      <c r="AU210" s="13" t="s">
        <v>84</v>
      </c>
    </row>
    <row r="211" s="2" customFormat="1">
      <c r="A211" s="34"/>
      <c r="B211" s="35"/>
      <c r="C211" s="36"/>
      <c r="D211" s="215" t="s">
        <v>118</v>
      </c>
      <c r="E211" s="36"/>
      <c r="F211" s="220" t="s">
        <v>248</v>
      </c>
      <c r="G211" s="36"/>
      <c r="H211" s="36"/>
      <c r="I211" s="217"/>
      <c r="J211" s="36"/>
      <c r="K211" s="36"/>
      <c r="L211" s="40"/>
      <c r="M211" s="218"/>
      <c r="N211" s="219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118</v>
      </c>
      <c r="AU211" s="13" t="s">
        <v>84</v>
      </c>
    </row>
    <row r="212" s="2" customFormat="1" ht="21.75" customHeight="1">
      <c r="A212" s="34"/>
      <c r="B212" s="35"/>
      <c r="C212" s="202" t="s">
        <v>185</v>
      </c>
      <c r="D212" s="202" t="s">
        <v>112</v>
      </c>
      <c r="E212" s="203" t="s">
        <v>249</v>
      </c>
      <c r="F212" s="204" t="s">
        <v>250</v>
      </c>
      <c r="G212" s="205" t="s">
        <v>251</v>
      </c>
      <c r="H212" s="206">
        <v>8</v>
      </c>
      <c r="I212" s="207"/>
      <c r="J212" s="208">
        <f>ROUND(I212*H212,2)</f>
        <v>0</v>
      </c>
      <c r="K212" s="204" t="s">
        <v>1</v>
      </c>
      <c r="L212" s="40"/>
      <c r="M212" s="209" t="s">
        <v>1</v>
      </c>
      <c r="N212" s="210" t="s">
        <v>42</v>
      </c>
      <c r="O212" s="87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3" t="s">
        <v>116</v>
      </c>
      <c r="AT212" s="213" t="s">
        <v>112</v>
      </c>
      <c r="AU212" s="213" t="s">
        <v>84</v>
      </c>
      <c r="AY212" s="13" t="s">
        <v>111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3" t="s">
        <v>84</v>
      </c>
      <c r="BK212" s="214">
        <f>ROUND(I212*H212,2)</f>
        <v>0</v>
      </c>
      <c r="BL212" s="13" t="s">
        <v>116</v>
      </c>
      <c r="BM212" s="213" t="s">
        <v>252</v>
      </c>
    </row>
    <row r="213" s="2" customFormat="1">
      <c r="A213" s="34"/>
      <c r="B213" s="35"/>
      <c r="C213" s="36"/>
      <c r="D213" s="215" t="s">
        <v>117</v>
      </c>
      <c r="E213" s="36"/>
      <c r="F213" s="216" t="s">
        <v>250</v>
      </c>
      <c r="G213" s="36"/>
      <c r="H213" s="36"/>
      <c r="I213" s="217"/>
      <c r="J213" s="36"/>
      <c r="K213" s="36"/>
      <c r="L213" s="40"/>
      <c r="M213" s="218"/>
      <c r="N213" s="219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117</v>
      </c>
      <c r="AU213" s="13" t="s">
        <v>84</v>
      </c>
    </row>
    <row r="214" s="2" customFormat="1" ht="24.15" customHeight="1">
      <c r="A214" s="34"/>
      <c r="B214" s="35"/>
      <c r="C214" s="202" t="s">
        <v>253</v>
      </c>
      <c r="D214" s="202" t="s">
        <v>112</v>
      </c>
      <c r="E214" s="203" t="s">
        <v>254</v>
      </c>
      <c r="F214" s="204" t="s">
        <v>255</v>
      </c>
      <c r="G214" s="205" t="s">
        <v>251</v>
      </c>
      <c r="H214" s="206">
        <v>30</v>
      </c>
      <c r="I214" s="207"/>
      <c r="J214" s="208">
        <f>ROUND(I214*H214,2)</f>
        <v>0</v>
      </c>
      <c r="K214" s="204" t="s">
        <v>1</v>
      </c>
      <c r="L214" s="40"/>
      <c r="M214" s="209" t="s">
        <v>1</v>
      </c>
      <c r="N214" s="210" t="s">
        <v>42</v>
      </c>
      <c r="O214" s="87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3" t="s">
        <v>116</v>
      </c>
      <c r="AT214" s="213" t="s">
        <v>112</v>
      </c>
      <c r="AU214" s="213" t="s">
        <v>84</v>
      </c>
      <c r="AY214" s="13" t="s">
        <v>111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3" t="s">
        <v>84</v>
      </c>
      <c r="BK214" s="214">
        <f>ROUND(I214*H214,2)</f>
        <v>0</v>
      </c>
      <c r="BL214" s="13" t="s">
        <v>116</v>
      </c>
      <c r="BM214" s="213" t="s">
        <v>256</v>
      </c>
    </row>
    <row r="215" s="2" customFormat="1">
      <c r="A215" s="34"/>
      <c r="B215" s="35"/>
      <c r="C215" s="36"/>
      <c r="D215" s="215" t="s">
        <v>117</v>
      </c>
      <c r="E215" s="36"/>
      <c r="F215" s="216" t="s">
        <v>255</v>
      </c>
      <c r="G215" s="36"/>
      <c r="H215" s="36"/>
      <c r="I215" s="217"/>
      <c r="J215" s="36"/>
      <c r="K215" s="36"/>
      <c r="L215" s="40"/>
      <c r="M215" s="218"/>
      <c r="N215" s="219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117</v>
      </c>
      <c r="AU215" s="13" t="s">
        <v>84</v>
      </c>
    </row>
    <row r="216" s="2" customFormat="1" ht="24.15" customHeight="1">
      <c r="A216" s="34"/>
      <c r="B216" s="35"/>
      <c r="C216" s="202" t="s">
        <v>188</v>
      </c>
      <c r="D216" s="202" t="s">
        <v>112</v>
      </c>
      <c r="E216" s="203" t="s">
        <v>257</v>
      </c>
      <c r="F216" s="204" t="s">
        <v>258</v>
      </c>
      <c r="G216" s="205" t="s">
        <v>251</v>
      </c>
      <c r="H216" s="206">
        <v>25</v>
      </c>
      <c r="I216" s="207"/>
      <c r="J216" s="208">
        <f>ROUND(I216*H216,2)</f>
        <v>0</v>
      </c>
      <c r="K216" s="204" t="s">
        <v>1</v>
      </c>
      <c r="L216" s="40"/>
      <c r="M216" s="209" t="s">
        <v>1</v>
      </c>
      <c r="N216" s="210" t="s">
        <v>42</v>
      </c>
      <c r="O216" s="87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3" t="s">
        <v>116</v>
      </c>
      <c r="AT216" s="213" t="s">
        <v>112</v>
      </c>
      <c r="AU216" s="213" t="s">
        <v>84</v>
      </c>
      <c r="AY216" s="13" t="s">
        <v>111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3" t="s">
        <v>84</v>
      </c>
      <c r="BK216" s="214">
        <f>ROUND(I216*H216,2)</f>
        <v>0</v>
      </c>
      <c r="BL216" s="13" t="s">
        <v>116</v>
      </c>
      <c r="BM216" s="213" t="s">
        <v>259</v>
      </c>
    </row>
    <row r="217" s="2" customFormat="1">
      <c r="A217" s="34"/>
      <c r="B217" s="35"/>
      <c r="C217" s="36"/>
      <c r="D217" s="215" t="s">
        <v>117</v>
      </c>
      <c r="E217" s="36"/>
      <c r="F217" s="216" t="s">
        <v>258</v>
      </c>
      <c r="G217" s="36"/>
      <c r="H217" s="36"/>
      <c r="I217" s="217"/>
      <c r="J217" s="36"/>
      <c r="K217" s="36"/>
      <c r="L217" s="40"/>
      <c r="M217" s="218"/>
      <c r="N217" s="219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117</v>
      </c>
      <c r="AU217" s="13" t="s">
        <v>84</v>
      </c>
    </row>
    <row r="218" s="2" customFormat="1" ht="24.15" customHeight="1">
      <c r="A218" s="34"/>
      <c r="B218" s="35"/>
      <c r="C218" s="202" t="s">
        <v>260</v>
      </c>
      <c r="D218" s="202" t="s">
        <v>112</v>
      </c>
      <c r="E218" s="203" t="s">
        <v>261</v>
      </c>
      <c r="F218" s="204" t="s">
        <v>262</v>
      </c>
      <c r="G218" s="205" t="s">
        <v>251</v>
      </c>
      <c r="H218" s="206">
        <v>5</v>
      </c>
      <c r="I218" s="207"/>
      <c r="J218" s="208">
        <f>ROUND(I218*H218,2)</f>
        <v>0</v>
      </c>
      <c r="K218" s="204" t="s">
        <v>1</v>
      </c>
      <c r="L218" s="40"/>
      <c r="M218" s="209" t="s">
        <v>1</v>
      </c>
      <c r="N218" s="210" t="s">
        <v>42</v>
      </c>
      <c r="O218" s="87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3" t="s">
        <v>116</v>
      </c>
      <c r="AT218" s="213" t="s">
        <v>112</v>
      </c>
      <c r="AU218" s="213" t="s">
        <v>84</v>
      </c>
      <c r="AY218" s="13" t="s">
        <v>111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3" t="s">
        <v>84</v>
      </c>
      <c r="BK218" s="214">
        <f>ROUND(I218*H218,2)</f>
        <v>0</v>
      </c>
      <c r="BL218" s="13" t="s">
        <v>116</v>
      </c>
      <c r="BM218" s="213" t="s">
        <v>263</v>
      </c>
    </row>
    <row r="219" s="2" customFormat="1">
      <c r="A219" s="34"/>
      <c r="B219" s="35"/>
      <c r="C219" s="36"/>
      <c r="D219" s="215" t="s">
        <v>117</v>
      </c>
      <c r="E219" s="36"/>
      <c r="F219" s="216" t="s">
        <v>262</v>
      </c>
      <c r="G219" s="36"/>
      <c r="H219" s="36"/>
      <c r="I219" s="217"/>
      <c r="J219" s="36"/>
      <c r="K219" s="36"/>
      <c r="L219" s="40"/>
      <c r="M219" s="218"/>
      <c r="N219" s="219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117</v>
      </c>
      <c r="AU219" s="13" t="s">
        <v>84</v>
      </c>
    </row>
    <row r="220" s="2" customFormat="1" ht="16.5" customHeight="1">
      <c r="A220" s="34"/>
      <c r="B220" s="35"/>
      <c r="C220" s="202" t="s">
        <v>192</v>
      </c>
      <c r="D220" s="202" t="s">
        <v>112</v>
      </c>
      <c r="E220" s="203" t="s">
        <v>264</v>
      </c>
      <c r="F220" s="204" t="s">
        <v>265</v>
      </c>
      <c r="G220" s="205" t="s">
        <v>251</v>
      </c>
      <c r="H220" s="206">
        <v>68</v>
      </c>
      <c r="I220" s="207"/>
      <c r="J220" s="208">
        <f>ROUND(I220*H220,2)</f>
        <v>0</v>
      </c>
      <c r="K220" s="204" t="s">
        <v>1</v>
      </c>
      <c r="L220" s="40"/>
      <c r="M220" s="209" t="s">
        <v>1</v>
      </c>
      <c r="N220" s="210" t="s">
        <v>42</v>
      </c>
      <c r="O220" s="87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3" t="s">
        <v>116</v>
      </c>
      <c r="AT220" s="213" t="s">
        <v>112</v>
      </c>
      <c r="AU220" s="213" t="s">
        <v>84</v>
      </c>
      <c r="AY220" s="13" t="s">
        <v>111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3" t="s">
        <v>84</v>
      </c>
      <c r="BK220" s="214">
        <f>ROUND(I220*H220,2)</f>
        <v>0</v>
      </c>
      <c r="BL220" s="13" t="s">
        <v>116</v>
      </c>
      <c r="BM220" s="213" t="s">
        <v>266</v>
      </c>
    </row>
    <row r="221" s="2" customFormat="1">
      <c r="A221" s="34"/>
      <c r="B221" s="35"/>
      <c r="C221" s="36"/>
      <c r="D221" s="215" t="s">
        <v>117</v>
      </c>
      <c r="E221" s="36"/>
      <c r="F221" s="216" t="s">
        <v>265</v>
      </c>
      <c r="G221" s="36"/>
      <c r="H221" s="36"/>
      <c r="I221" s="217"/>
      <c r="J221" s="36"/>
      <c r="K221" s="36"/>
      <c r="L221" s="40"/>
      <c r="M221" s="218"/>
      <c r="N221" s="219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117</v>
      </c>
      <c r="AU221" s="13" t="s">
        <v>84</v>
      </c>
    </row>
    <row r="222" s="2" customFormat="1">
      <c r="A222" s="34"/>
      <c r="B222" s="35"/>
      <c r="C222" s="36"/>
      <c r="D222" s="215" t="s">
        <v>118</v>
      </c>
      <c r="E222" s="36"/>
      <c r="F222" s="220" t="s">
        <v>248</v>
      </c>
      <c r="G222" s="36"/>
      <c r="H222" s="36"/>
      <c r="I222" s="217"/>
      <c r="J222" s="36"/>
      <c r="K222" s="36"/>
      <c r="L222" s="40"/>
      <c r="M222" s="218"/>
      <c r="N222" s="219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118</v>
      </c>
      <c r="AU222" s="13" t="s">
        <v>84</v>
      </c>
    </row>
    <row r="223" s="2" customFormat="1" ht="24.15" customHeight="1">
      <c r="A223" s="34"/>
      <c r="B223" s="35"/>
      <c r="C223" s="202" t="s">
        <v>267</v>
      </c>
      <c r="D223" s="202" t="s">
        <v>112</v>
      </c>
      <c r="E223" s="203" t="s">
        <v>268</v>
      </c>
      <c r="F223" s="204" t="s">
        <v>269</v>
      </c>
      <c r="G223" s="205" t="s">
        <v>251</v>
      </c>
      <c r="H223" s="206">
        <v>10</v>
      </c>
      <c r="I223" s="207"/>
      <c r="J223" s="208">
        <f>ROUND(I223*H223,2)</f>
        <v>0</v>
      </c>
      <c r="K223" s="204" t="s">
        <v>1</v>
      </c>
      <c r="L223" s="40"/>
      <c r="M223" s="209" t="s">
        <v>1</v>
      </c>
      <c r="N223" s="210" t="s">
        <v>42</v>
      </c>
      <c r="O223" s="87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3" t="s">
        <v>116</v>
      </c>
      <c r="AT223" s="213" t="s">
        <v>112</v>
      </c>
      <c r="AU223" s="213" t="s">
        <v>84</v>
      </c>
      <c r="AY223" s="13" t="s">
        <v>111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3" t="s">
        <v>84</v>
      </c>
      <c r="BK223" s="214">
        <f>ROUND(I223*H223,2)</f>
        <v>0</v>
      </c>
      <c r="BL223" s="13" t="s">
        <v>116</v>
      </c>
      <c r="BM223" s="213" t="s">
        <v>270</v>
      </c>
    </row>
    <row r="224" s="2" customFormat="1">
      <c r="A224" s="34"/>
      <c r="B224" s="35"/>
      <c r="C224" s="36"/>
      <c r="D224" s="215" t="s">
        <v>117</v>
      </c>
      <c r="E224" s="36"/>
      <c r="F224" s="216" t="s">
        <v>269</v>
      </c>
      <c r="G224" s="36"/>
      <c r="H224" s="36"/>
      <c r="I224" s="217"/>
      <c r="J224" s="36"/>
      <c r="K224" s="36"/>
      <c r="L224" s="40"/>
      <c r="M224" s="218"/>
      <c r="N224" s="219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117</v>
      </c>
      <c r="AU224" s="13" t="s">
        <v>84</v>
      </c>
    </row>
    <row r="225" s="2" customFormat="1" ht="16.5" customHeight="1">
      <c r="A225" s="34"/>
      <c r="B225" s="35"/>
      <c r="C225" s="202" t="s">
        <v>193</v>
      </c>
      <c r="D225" s="202" t="s">
        <v>112</v>
      </c>
      <c r="E225" s="203" t="s">
        <v>271</v>
      </c>
      <c r="F225" s="204" t="s">
        <v>272</v>
      </c>
      <c r="G225" s="205" t="s">
        <v>251</v>
      </c>
      <c r="H225" s="206">
        <v>10</v>
      </c>
      <c r="I225" s="207"/>
      <c r="J225" s="208">
        <f>ROUND(I225*H225,2)</f>
        <v>0</v>
      </c>
      <c r="K225" s="204" t="s">
        <v>1</v>
      </c>
      <c r="L225" s="40"/>
      <c r="M225" s="209" t="s">
        <v>1</v>
      </c>
      <c r="N225" s="210" t="s">
        <v>42</v>
      </c>
      <c r="O225" s="87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3" t="s">
        <v>116</v>
      </c>
      <c r="AT225" s="213" t="s">
        <v>112</v>
      </c>
      <c r="AU225" s="213" t="s">
        <v>84</v>
      </c>
      <c r="AY225" s="13" t="s">
        <v>111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3" t="s">
        <v>84</v>
      </c>
      <c r="BK225" s="214">
        <f>ROUND(I225*H225,2)</f>
        <v>0</v>
      </c>
      <c r="BL225" s="13" t="s">
        <v>116</v>
      </c>
      <c r="BM225" s="213" t="s">
        <v>273</v>
      </c>
    </row>
    <row r="226" s="2" customFormat="1">
      <c r="A226" s="34"/>
      <c r="B226" s="35"/>
      <c r="C226" s="36"/>
      <c r="D226" s="215" t="s">
        <v>117</v>
      </c>
      <c r="E226" s="36"/>
      <c r="F226" s="216" t="s">
        <v>272</v>
      </c>
      <c r="G226" s="36"/>
      <c r="H226" s="36"/>
      <c r="I226" s="217"/>
      <c r="J226" s="36"/>
      <c r="K226" s="36"/>
      <c r="L226" s="40"/>
      <c r="M226" s="218"/>
      <c r="N226" s="219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117</v>
      </c>
      <c r="AU226" s="13" t="s">
        <v>84</v>
      </c>
    </row>
    <row r="227" s="2" customFormat="1">
      <c r="A227" s="34"/>
      <c r="B227" s="35"/>
      <c r="C227" s="36"/>
      <c r="D227" s="215" t="s">
        <v>118</v>
      </c>
      <c r="E227" s="36"/>
      <c r="F227" s="220" t="s">
        <v>274</v>
      </c>
      <c r="G227" s="36"/>
      <c r="H227" s="36"/>
      <c r="I227" s="217"/>
      <c r="J227" s="36"/>
      <c r="K227" s="36"/>
      <c r="L227" s="40"/>
      <c r="M227" s="218"/>
      <c r="N227" s="219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118</v>
      </c>
      <c r="AU227" s="13" t="s">
        <v>84</v>
      </c>
    </row>
    <row r="228" s="2" customFormat="1" ht="16.5" customHeight="1">
      <c r="A228" s="34"/>
      <c r="B228" s="35"/>
      <c r="C228" s="202" t="s">
        <v>275</v>
      </c>
      <c r="D228" s="202" t="s">
        <v>112</v>
      </c>
      <c r="E228" s="203" t="s">
        <v>276</v>
      </c>
      <c r="F228" s="204" t="s">
        <v>277</v>
      </c>
      <c r="G228" s="205" t="s">
        <v>251</v>
      </c>
      <c r="H228" s="206">
        <v>35</v>
      </c>
      <c r="I228" s="207"/>
      <c r="J228" s="208">
        <f>ROUND(I228*H228,2)</f>
        <v>0</v>
      </c>
      <c r="K228" s="204" t="s">
        <v>1</v>
      </c>
      <c r="L228" s="40"/>
      <c r="M228" s="209" t="s">
        <v>1</v>
      </c>
      <c r="N228" s="210" t="s">
        <v>42</v>
      </c>
      <c r="O228" s="87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3" t="s">
        <v>116</v>
      </c>
      <c r="AT228" s="213" t="s">
        <v>112</v>
      </c>
      <c r="AU228" s="213" t="s">
        <v>84</v>
      </c>
      <c r="AY228" s="13" t="s">
        <v>111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3" t="s">
        <v>84</v>
      </c>
      <c r="BK228" s="214">
        <f>ROUND(I228*H228,2)</f>
        <v>0</v>
      </c>
      <c r="BL228" s="13" t="s">
        <v>116</v>
      </c>
      <c r="BM228" s="213" t="s">
        <v>278</v>
      </c>
    </row>
    <row r="229" s="2" customFormat="1">
      <c r="A229" s="34"/>
      <c r="B229" s="35"/>
      <c r="C229" s="36"/>
      <c r="D229" s="215" t="s">
        <v>117</v>
      </c>
      <c r="E229" s="36"/>
      <c r="F229" s="216" t="s">
        <v>277</v>
      </c>
      <c r="G229" s="36"/>
      <c r="H229" s="36"/>
      <c r="I229" s="217"/>
      <c r="J229" s="36"/>
      <c r="K229" s="36"/>
      <c r="L229" s="40"/>
      <c r="M229" s="218"/>
      <c r="N229" s="219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117</v>
      </c>
      <c r="AU229" s="13" t="s">
        <v>84</v>
      </c>
    </row>
    <row r="230" s="2" customFormat="1" ht="16.5" customHeight="1">
      <c r="A230" s="34"/>
      <c r="B230" s="35"/>
      <c r="C230" s="202" t="s">
        <v>197</v>
      </c>
      <c r="D230" s="202" t="s">
        <v>112</v>
      </c>
      <c r="E230" s="203" t="s">
        <v>271</v>
      </c>
      <c r="F230" s="204" t="s">
        <v>272</v>
      </c>
      <c r="G230" s="205" t="s">
        <v>251</v>
      </c>
      <c r="H230" s="206">
        <v>35</v>
      </c>
      <c r="I230" s="207"/>
      <c r="J230" s="208">
        <f>ROUND(I230*H230,2)</f>
        <v>0</v>
      </c>
      <c r="K230" s="204" t="s">
        <v>1</v>
      </c>
      <c r="L230" s="40"/>
      <c r="M230" s="209" t="s">
        <v>1</v>
      </c>
      <c r="N230" s="210" t="s">
        <v>42</v>
      </c>
      <c r="O230" s="87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3" t="s">
        <v>116</v>
      </c>
      <c r="AT230" s="213" t="s">
        <v>112</v>
      </c>
      <c r="AU230" s="213" t="s">
        <v>84</v>
      </c>
      <c r="AY230" s="13" t="s">
        <v>111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3" t="s">
        <v>84</v>
      </c>
      <c r="BK230" s="214">
        <f>ROUND(I230*H230,2)</f>
        <v>0</v>
      </c>
      <c r="BL230" s="13" t="s">
        <v>116</v>
      </c>
      <c r="BM230" s="213" t="s">
        <v>279</v>
      </c>
    </row>
    <row r="231" s="2" customFormat="1">
      <c r="A231" s="34"/>
      <c r="B231" s="35"/>
      <c r="C231" s="36"/>
      <c r="D231" s="215" t="s">
        <v>117</v>
      </c>
      <c r="E231" s="36"/>
      <c r="F231" s="216" t="s">
        <v>272</v>
      </c>
      <c r="G231" s="36"/>
      <c r="H231" s="36"/>
      <c r="I231" s="217"/>
      <c r="J231" s="36"/>
      <c r="K231" s="36"/>
      <c r="L231" s="40"/>
      <c r="M231" s="218"/>
      <c r="N231" s="219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117</v>
      </c>
      <c r="AU231" s="13" t="s">
        <v>84</v>
      </c>
    </row>
    <row r="232" s="2" customFormat="1">
      <c r="A232" s="34"/>
      <c r="B232" s="35"/>
      <c r="C232" s="36"/>
      <c r="D232" s="215" t="s">
        <v>118</v>
      </c>
      <c r="E232" s="36"/>
      <c r="F232" s="220" t="s">
        <v>280</v>
      </c>
      <c r="G232" s="36"/>
      <c r="H232" s="36"/>
      <c r="I232" s="217"/>
      <c r="J232" s="36"/>
      <c r="K232" s="36"/>
      <c r="L232" s="40"/>
      <c r="M232" s="218"/>
      <c r="N232" s="219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118</v>
      </c>
      <c r="AU232" s="13" t="s">
        <v>84</v>
      </c>
    </row>
    <row r="233" s="2" customFormat="1" ht="16.5" customHeight="1">
      <c r="A233" s="34"/>
      <c r="B233" s="35"/>
      <c r="C233" s="202" t="s">
        <v>281</v>
      </c>
      <c r="D233" s="202" t="s">
        <v>112</v>
      </c>
      <c r="E233" s="203" t="s">
        <v>282</v>
      </c>
      <c r="F233" s="204" t="s">
        <v>283</v>
      </c>
      <c r="G233" s="205" t="s">
        <v>251</v>
      </c>
      <c r="H233" s="206">
        <v>15</v>
      </c>
      <c r="I233" s="207"/>
      <c r="J233" s="208">
        <f>ROUND(I233*H233,2)</f>
        <v>0</v>
      </c>
      <c r="K233" s="204" t="s">
        <v>1</v>
      </c>
      <c r="L233" s="40"/>
      <c r="M233" s="209" t="s">
        <v>1</v>
      </c>
      <c r="N233" s="210" t="s">
        <v>42</v>
      </c>
      <c r="O233" s="87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3" t="s">
        <v>116</v>
      </c>
      <c r="AT233" s="213" t="s">
        <v>112</v>
      </c>
      <c r="AU233" s="213" t="s">
        <v>84</v>
      </c>
      <c r="AY233" s="13" t="s">
        <v>111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3" t="s">
        <v>84</v>
      </c>
      <c r="BK233" s="214">
        <f>ROUND(I233*H233,2)</f>
        <v>0</v>
      </c>
      <c r="BL233" s="13" t="s">
        <v>116</v>
      </c>
      <c r="BM233" s="213" t="s">
        <v>284</v>
      </c>
    </row>
    <row r="234" s="2" customFormat="1">
      <c r="A234" s="34"/>
      <c r="B234" s="35"/>
      <c r="C234" s="36"/>
      <c r="D234" s="215" t="s">
        <v>117</v>
      </c>
      <c r="E234" s="36"/>
      <c r="F234" s="216" t="s">
        <v>283</v>
      </c>
      <c r="G234" s="36"/>
      <c r="H234" s="36"/>
      <c r="I234" s="217"/>
      <c r="J234" s="36"/>
      <c r="K234" s="36"/>
      <c r="L234" s="40"/>
      <c r="M234" s="218"/>
      <c r="N234" s="219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117</v>
      </c>
      <c r="AU234" s="13" t="s">
        <v>84</v>
      </c>
    </row>
    <row r="235" s="2" customFormat="1" ht="16.5" customHeight="1">
      <c r="A235" s="34"/>
      <c r="B235" s="35"/>
      <c r="C235" s="202" t="s">
        <v>200</v>
      </c>
      <c r="D235" s="202" t="s">
        <v>112</v>
      </c>
      <c r="E235" s="203" t="s">
        <v>285</v>
      </c>
      <c r="F235" s="204" t="s">
        <v>286</v>
      </c>
      <c r="G235" s="205" t="s">
        <v>251</v>
      </c>
      <c r="H235" s="206">
        <v>15</v>
      </c>
      <c r="I235" s="207"/>
      <c r="J235" s="208">
        <f>ROUND(I235*H235,2)</f>
        <v>0</v>
      </c>
      <c r="K235" s="204" t="s">
        <v>1</v>
      </c>
      <c r="L235" s="40"/>
      <c r="M235" s="209" t="s">
        <v>1</v>
      </c>
      <c r="N235" s="210" t="s">
        <v>42</v>
      </c>
      <c r="O235" s="87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3" t="s">
        <v>116</v>
      </c>
      <c r="AT235" s="213" t="s">
        <v>112</v>
      </c>
      <c r="AU235" s="213" t="s">
        <v>84</v>
      </c>
      <c r="AY235" s="13" t="s">
        <v>111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3" t="s">
        <v>84</v>
      </c>
      <c r="BK235" s="214">
        <f>ROUND(I235*H235,2)</f>
        <v>0</v>
      </c>
      <c r="BL235" s="13" t="s">
        <v>116</v>
      </c>
      <c r="BM235" s="213" t="s">
        <v>287</v>
      </c>
    </row>
    <row r="236" s="2" customFormat="1">
      <c r="A236" s="34"/>
      <c r="B236" s="35"/>
      <c r="C236" s="36"/>
      <c r="D236" s="215" t="s">
        <v>117</v>
      </c>
      <c r="E236" s="36"/>
      <c r="F236" s="216" t="s">
        <v>286</v>
      </c>
      <c r="G236" s="36"/>
      <c r="H236" s="36"/>
      <c r="I236" s="217"/>
      <c r="J236" s="36"/>
      <c r="K236" s="36"/>
      <c r="L236" s="40"/>
      <c r="M236" s="218"/>
      <c r="N236" s="219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117</v>
      </c>
      <c r="AU236" s="13" t="s">
        <v>84</v>
      </c>
    </row>
    <row r="237" s="2" customFormat="1">
      <c r="A237" s="34"/>
      <c r="B237" s="35"/>
      <c r="C237" s="36"/>
      <c r="D237" s="215" t="s">
        <v>118</v>
      </c>
      <c r="E237" s="36"/>
      <c r="F237" s="220" t="s">
        <v>288</v>
      </c>
      <c r="G237" s="36"/>
      <c r="H237" s="36"/>
      <c r="I237" s="217"/>
      <c r="J237" s="36"/>
      <c r="K237" s="36"/>
      <c r="L237" s="40"/>
      <c r="M237" s="218"/>
      <c r="N237" s="219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118</v>
      </c>
      <c r="AU237" s="13" t="s">
        <v>84</v>
      </c>
    </row>
    <row r="238" s="11" customFormat="1" ht="25.92" customHeight="1">
      <c r="A238" s="11"/>
      <c r="B238" s="188"/>
      <c r="C238" s="189"/>
      <c r="D238" s="190" t="s">
        <v>76</v>
      </c>
      <c r="E238" s="191" t="s">
        <v>109</v>
      </c>
      <c r="F238" s="191" t="s">
        <v>110</v>
      </c>
      <c r="G238" s="189"/>
      <c r="H238" s="189"/>
      <c r="I238" s="192"/>
      <c r="J238" s="193">
        <f>BK238</f>
        <v>0</v>
      </c>
      <c r="K238" s="189"/>
      <c r="L238" s="194"/>
      <c r="M238" s="195"/>
      <c r="N238" s="196"/>
      <c r="O238" s="196"/>
      <c r="P238" s="197">
        <f>SUM(P239:P274)</f>
        <v>0</v>
      </c>
      <c r="Q238" s="196"/>
      <c r="R238" s="197">
        <f>SUM(R239:R274)</f>
        <v>0</v>
      </c>
      <c r="S238" s="196"/>
      <c r="T238" s="198">
        <f>SUM(T239:T274)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199" t="s">
        <v>84</v>
      </c>
      <c r="AT238" s="200" t="s">
        <v>76</v>
      </c>
      <c r="AU238" s="200" t="s">
        <v>12</v>
      </c>
      <c r="AY238" s="199" t="s">
        <v>111</v>
      </c>
      <c r="BK238" s="201">
        <f>SUM(BK239:BK274)</f>
        <v>0</v>
      </c>
    </row>
    <row r="239" s="2" customFormat="1" ht="24.15" customHeight="1">
      <c r="A239" s="34"/>
      <c r="B239" s="35"/>
      <c r="C239" s="202" t="s">
        <v>289</v>
      </c>
      <c r="D239" s="202" t="s">
        <v>112</v>
      </c>
      <c r="E239" s="203" t="s">
        <v>290</v>
      </c>
      <c r="F239" s="204" t="s">
        <v>291</v>
      </c>
      <c r="G239" s="205" t="s">
        <v>115</v>
      </c>
      <c r="H239" s="206">
        <v>1</v>
      </c>
      <c r="I239" s="207"/>
      <c r="J239" s="208">
        <f>ROUND(I239*H239,2)</f>
        <v>0</v>
      </c>
      <c r="K239" s="204" t="s">
        <v>1</v>
      </c>
      <c r="L239" s="40"/>
      <c r="M239" s="209" t="s">
        <v>1</v>
      </c>
      <c r="N239" s="210" t="s">
        <v>42</v>
      </c>
      <c r="O239" s="87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3" t="s">
        <v>116</v>
      </c>
      <c r="AT239" s="213" t="s">
        <v>112</v>
      </c>
      <c r="AU239" s="213" t="s">
        <v>84</v>
      </c>
      <c r="AY239" s="13" t="s">
        <v>111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3" t="s">
        <v>84</v>
      </c>
      <c r="BK239" s="214">
        <f>ROUND(I239*H239,2)</f>
        <v>0</v>
      </c>
      <c r="BL239" s="13" t="s">
        <v>116</v>
      </c>
      <c r="BM239" s="213" t="s">
        <v>292</v>
      </c>
    </row>
    <row r="240" s="2" customFormat="1">
      <c r="A240" s="34"/>
      <c r="B240" s="35"/>
      <c r="C240" s="36"/>
      <c r="D240" s="215" t="s">
        <v>117</v>
      </c>
      <c r="E240" s="36"/>
      <c r="F240" s="216" t="s">
        <v>291</v>
      </c>
      <c r="G240" s="36"/>
      <c r="H240" s="36"/>
      <c r="I240" s="217"/>
      <c r="J240" s="36"/>
      <c r="K240" s="36"/>
      <c r="L240" s="40"/>
      <c r="M240" s="218"/>
      <c r="N240" s="219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117</v>
      </c>
      <c r="AU240" s="13" t="s">
        <v>84</v>
      </c>
    </row>
    <row r="241" s="2" customFormat="1" ht="16.5" customHeight="1">
      <c r="A241" s="34"/>
      <c r="B241" s="35"/>
      <c r="C241" s="202" t="s">
        <v>205</v>
      </c>
      <c r="D241" s="202" t="s">
        <v>112</v>
      </c>
      <c r="E241" s="203" t="s">
        <v>293</v>
      </c>
      <c r="F241" s="204" t="s">
        <v>294</v>
      </c>
      <c r="G241" s="205" t="s">
        <v>115</v>
      </c>
      <c r="H241" s="206">
        <v>1</v>
      </c>
      <c r="I241" s="207"/>
      <c r="J241" s="208">
        <f>ROUND(I241*H241,2)</f>
        <v>0</v>
      </c>
      <c r="K241" s="204" t="s">
        <v>1</v>
      </c>
      <c r="L241" s="40"/>
      <c r="M241" s="209" t="s">
        <v>1</v>
      </c>
      <c r="N241" s="210" t="s">
        <v>42</v>
      </c>
      <c r="O241" s="87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3" t="s">
        <v>116</v>
      </c>
      <c r="AT241" s="213" t="s">
        <v>112</v>
      </c>
      <c r="AU241" s="213" t="s">
        <v>84</v>
      </c>
      <c r="AY241" s="13" t="s">
        <v>111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3" t="s">
        <v>84</v>
      </c>
      <c r="BK241" s="214">
        <f>ROUND(I241*H241,2)</f>
        <v>0</v>
      </c>
      <c r="BL241" s="13" t="s">
        <v>116</v>
      </c>
      <c r="BM241" s="213" t="s">
        <v>295</v>
      </c>
    </row>
    <row r="242" s="2" customFormat="1">
      <c r="A242" s="34"/>
      <c r="B242" s="35"/>
      <c r="C242" s="36"/>
      <c r="D242" s="215" t="s">
        <v>117</v>
      </c>
      <c r="E242" s="36"/>
      <c r="F242" s="216" t="s">
        <v>294</v>
      </c>
      <c r="G242" s="36"/>
      <c r="H242" s="36"/>
      <c r="I242" s="217"/>
      <c r="J242" s="36"/>
      <c r="K242" s="36"/>
      <c r="L242" s="40"/>
      <c r="M242" s="218"/>
      <c r="N242" s="219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117</v>
      </c>
      <c r="AU242" s="13" t="s">
        <v>84</v>
      </c>
    </row>
    <row r="243" s="2" customFormat="1">
      <c r="A243" s="34"/>
      <c r="B243" s="35"/>
      <c r="C243" s="36"/>
      <c r="D243" s="215" t="s">
        <v>118</v>
      </c>
      <c r="E243" s="36"/>
      <c r="F243" s="220" t="s">
        <v>296</v>
      </c>
      <c r="G243" s="36"/>
      <c r="H243" s="36"/>
      <c r="I243" s="217"/>
      <c r="J243" s="36"/>
      <c r="K243" s="36"/>
      <c r="L243" s="40"/>
      <c r="M243" s="218"/>
      <c r="N243" s="219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118</v>
      </c>
      <c r="AU243" s="13" t="s">
        <v>84</v>
      </c>
    </row>
    <row r="244" s="2" customFormat="1" ht="24.15" customHeight="1">
      <c r="A244" s="34"/>
      <c r="B244" s="35"/>
      <c r="C244" s="202" t="s">
        <v>297</v>
      </c>
      <c r="D244" s="202" t="s">
        <v>112</v>
      </c>
      <c r="E244" s="203" t="s">
        <v>298</v>
      </c>
      <c r="F244" s="204" t="s">
        <v>299</v>
      </c>
      <c r="G244" s="205" t="s">
        <v>115</v>
      </c>
      <c r="H244" s="206">
        <v>1</v>
      </c>
      <c r="I244" s="207"/>
      <c r="J244" s="208">
        <f>ROUND(I244*H244,2)</f>
        <v>0</v>
      </c>
      <c r="K244" s="204" t="s">
        <v>1</v>
      </c>
      <c r="L244" s="40"/>
      <c r="M244" s="209" t="s">
        <v>1</v>
      </c>
      <c r="N244" s="210" t="s">
        <v>42</v>
      </c>
      <c r="O244" s="87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3" t="s">
        <v>116</v>
      </c>
      <c r="AT244" s="213" t="s">
        <v>112</v>
      </c>
      <c r="AU244" s="213" t="s">
        <v>84</v>
      </c>
      <c r="AY244" s="13" t="s">
        <v>111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3" t="s">
        <v>84</v>
      </c>
      <c r="BK244" s="214">
        <f>ROUND(I244*H244,2)</f>
        <v>0</v>
      </c>
      <c r="BL244" s="13" t="s">
        <v>116</v>
      </c>
      <c r="BM244" s="213" t="s">
        <v>300</v>
      </c>
    </row>
    <row r="245" s="2" customFormat="1">
      <c r="A245" s="34"/>
      <c r="B245" s="35"/>
      <c r="C245" s="36"/>
      <c r="D245" s="215" t="s">
        <v>117</v>
      </c>
      <c r="E245" s="36"/>
      <c r="F245" s="216" t="s">
        <v>299</v>
      </c>
      <c r="G245" s="36"/>
      <c r="H245" s="36"/>
      <c r="I245" s="217"/>
      <c r="J245" s="36"/>
      <c r="K245" s="36"/>
      <c r="L245" s="40"/>
      <c r="M245" s="218"/>
      <c r="N245" s="219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117</v>
      </c>
      <c r="AU245" s="13" t="s">
        <v>84</v>
      </c>
    </row>
    <row r="246" s="2" customFormat="1" ht="16.5" customHeight="1">
      <c r="A246" s="34"/>
      <c r="B246" s="35"/>
      <c r="C246" s="202" t="s">
        <v>206</v>
      </c>
      <c r="D246" s="202" t="s">
        <v>112</v>
      </c>
      <c r="E246" s="203" t="s">
        <v>301</v>
      </c>
      <c r="F246" s="204" t="s">
        <v>302</v>
      </c>
      <c r="G246" s="205" t="s">
        <v>115</v>
      </c>
      <c r="H246" s="206">
        <v>1</v>
      </c>
      <c r="I246" s="207"/>
      <c r="J246" s="208">
        <f>ROUND(I246*H246,2)</f>
        <v>0</v>
      </c>
      <c r="K246" s="204" t="s">
        <v>1</v>
      </c>
      <c r="L246" s="40"/>
      <c r="M246" s="209" t="s">
        <v>1</v>
      </c>
      <c r="N246" s="210" t="s">
        <v>42</v>
      </c>
      <c r="O246" s="87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3" t="s">
        <v>116</v>
      </c>
      <c r="AT246" s="213" t="s">
        <v>112</v>
      </c>
      <c r="AU246" s="213" t="s">
        <v>84</v>
      </c>
      <c r="AY246" s="13" t="s">
        <v>111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3" t="s">
        <v>84</v>
      </c>
      <c r="BK246" s="214">
        <f>ROUND(I246*H246,2)</f>
        <v>0</v>
      </c>
      <c r="BL246" s="13" t="s">
        <v>116</v>
      </c>
      <c r="BM246" s="213" t="s">
        <v>303</v>
      </c>
    </row>
    <row r="247" s="2" customFormat="1">
      <c r="A247" s="34"/>
      <c r="B247" s="35"/>
      <c r="C247" s="36"/>
      <c r="D247" s="215" t="s">
        <v>117</v>
      </c>
      <c r="E247" s="36"/>
      <c r="F247" s="216" t="s">
        <v>302</v>
      </c>
      <c r="G247" s="36"/>
      <c r="H247" s="36"/>
      <c r="I247" s="217"/>
      <c r="J247" s="36"/>
      <c r="K247" s="36"/>
      <c r="L247" s="40"/>
      <c r="M247" s="218"/>
      <c r="N247" s="219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117</v>
      </c>
      <c r="AU247" s="13" t="s">
        <v>84</v>
      </c>
    </row>
    <row r="248" s="2" customFormat="1">
      <c r="A248" s="34"/>
      <c r="B248" s="35"/>
      <c r="C248" s="36"/>
      <c r="D248" s="215" t="s">
        <v>118</v>
      </c>
      <c r="E248" s="36"/>
      <c r="F248" s="220" t="s">
        <v>304</v>
      </c>
      <c r="G248" s="36"/>
      <c r="H248" s="36"/>
      <c r="I248" s="217"/>
      <c r="J248" s="36"/>
      <c r="K248" s="36"/>
      <c r="L248" s="40"/>
      <c r="M248" s="218"/>
      <c r="N248" s="219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118</v>
      </c>
      <c r="AU248" s="13" t="s">
        <v>84</v>
      </c>
    </row>
    <row r="249" s="2" customFormat="1" ht="24.15" customHeight="1">
      <c r="A249" s="34"/>
      <c r="B249" s="35"/>
      <c r="C249" s="202" t="s">
        <v>305</v>
      </c>
      <c r="D249" s="202" t="s">
        <v>112</v>
      </c>
      <c r="E249" s="203" t="s">
        <v>306</v>
      </c>
      <c r="F249" s="204" t="s">
        <v>307</v>
      </c>
      <c r="G249" s="205" t="s">
        <v>115</v>
      </c>
      <c r="H249" s="206">
        <v>5</v>
      </c>
      <c r="I249" s="207"/>
      <c r="J249" s="208">
        <f>ROUND(I249*H249,2)</f>
        <v>0</v>
      </c>
      <c r="K249" s="204" t="s">
        <v>1</v>
      </c>
      <c r="L249" s="40"/>
      <c r="M249" s="209" t="s">
        <v>1</v>
      </c>
      <c r="N249" s="210" t="s">
        <v>42</v>
      </c>
      <c r="O249" s="87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3" t="s">
        <v>116</v>
      </c>
      <c r="AT249" s="213" t="s">
        <v>112</v>
      </c>
      <c r="AU249" s="213" t="s">
        <v>84</v>
      </c>
      <c r="AY249" s="13" t="s">
        <v>111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3" t="s">
        <v>84</v>
      </c>
      <c r="BK249" s="214">
        <f>ROUND(I249*H249,2)</f>
        <v>0</v>
      </c>
      <c r="BL249" s="13" t="s">
        <v>116</v>
      </c>
      <c r="BM249" s="213" t="s">
        <v>308</v>
      </c>
    </row>
    <row r="250" s="2" customFormat="1">
      <c r="A250" s="34"/>
      <c r="B250" s="35"/>
      <c r="C250" s="36"/>
      <c r="D250" s="215" t="s">
        <v>117</v>
      </c>
      <c r="E250" s="36"/>
      <c r="F250" s="216" t="s">
        <v>307</v>
      </c>
      <c r="G250" s="36"/>
      <c r="H250" s="36"/>
      <c r="I250" s="217"/>
      <c r="J250" s="36"/>
      <c r="K250" s="36"/>
      <c r="L250" s="40"/>
      <c r="M250" s="218"/>
      <c r="N250" s="219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117</v>
      </c>
      <c r="AU250" s="13" t="s">
        <v>84</v>
      </c>
    </row>
    <row r="251" s="2" customFormat="1" ht="16.5" customHeight="1">
      <c r="A251" s="34"/>
      <c r="B251" s="35"/>
      <c r="C251" s="202" t="s">
        <v>211</v>
      </c>
      <c r="D251" s="202" t="s">
        <v>112</v>
      </c>
      <c r="E251" s="203" t="s">
        <v>301</v>
      </c>
      <c r="F251" s="204" t="s">
        <v>302</v>
      </c>
      <c r="G251" s="205" t="s">
        <v>115</v>
      </c>
      <c r="H251" s="206">
        <v>5</v>
      </c>
      <c r="I251" s="207"/>
      <c r="J251" s="208">
        <f>ROUND(I251*H251,2)</f>
        <v>0</v>
      </c>
      <c r="K251" s="204" t="s">
        <v>1</v>
      </c>
      <c r="L251" s="40"/>
      <c r="M251" s="209" t="s">
        <v>1</v>
      </c>
      <c r="N251" s="210" t="s">
        <v>42</v>
      </c>
      <c r="O251" s="87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3" t="s">
        <v>116</v>
      </c>
      <c r="AT251" s="213" t="s">
        <v>112</v>
      </c>
      <c r="AU251" s="213" t="s">
        <v>84</v>
      </c>
      <c r="AY251" s="13" t="s">
        <v>111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3" t="s">
        <v>84</v>
      </c>
      <c r="BK251" s="214">
        <f>ROUND(I251*H251,2)</f>
        <v>0</v>
      </c>
      <c r="BL251" s="13" t="s">
        <v>116</v>
      </c>
      <c r="BM251" s="213" t="s">
        <v>309</v>
      </c>
    </row>
    <row r="252" s="2" customFormat="1">
      <c r="A252" s="34"/>
      <c r="B252" s="35"/>
      <c r="C252" s="36"/>
      <c r="D252" s="215" t="s">
        <v>117</v>
      </c>
      <c r="E252" s="36"/>
      <c r="F252" s="216" t="s">
        <v>302</v>
      </c>
      <c r="G252" s="36"/>
      <c r="H252" s="36"/>
      <c r="I252" s="217"/>
      <c r="J252" s="36"/>
      <c r="K252" s="36"/>
      <c r="L252" s="40"/>
      <c r="M252" s="218"/>
      <c r="N252" s="219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117</v>
      </c>
      <c r="AU252" s="13" t="s">
        <v>84</v>
      </c>
    </row>
    <row r="253" s="2" customFormat="1">
      <c r="A253" s="34"/>
      <c r="B253" s="35"/>
      <c r="C253" s="36"/>
      <c r="D253" s="215" t="s">
        <v>118</v>
      </c>
      <c r="E253" s="36"/>
      <c r="F253" s="220" t="s">
        <v>310</v>
      </c>
      <c r="G253" s="36"/>
      <c r="H253" s="36"/>
      <c r="I253" s="217"/>
      <c r="J253" s="36"/>
      <c r="K253" s="36"/>
      <c r="L253" s="40"/>
      <c r="M253" s="218"/>
      <c r="N253" s="219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118</v>
      </c>
      <c r="AU253" s="13" t="s">
        <v>84</v>
      </c>
    </row>
    <row r="254" s="2" customFormat="1" ht="24.15" customHeight="1">
      <c r="A254" s="34"/>
      <c r="B254" s="35"/>
      <c r="C254" s="202" t="s">
        <v>311</v>
      </c>
      <c r="D254" s="202" t="s">
        <v>112</v>
      </c>
      <c r="E254" s="203" t="s">
        <v>312</v>
      </c>
      <c r="F254" s="204" t="s">
        <v>313</v>
      </c>
      <c r="G254" s="205" t="s">
        <v>314</v>
      </c>
      <c r="H254" s="206">
        <v>40</v>
      </c>
      <c r="I254" s="207"/>
      <c r="J254" s="208">
        <f>ROUND(I254*H254,2)</f>
        <v>0</v>
      </c>
      <c r="K254" s="204" t="s">
        <v>1</v>
      </c>
      <c r="L254" s="40"/>
      <c r="M254" s="209" t="s">
        <v>1</v>
      </c>
      <c r="N254" s="210" t="s">
        <v>42</v>
      </c>
      <c r="O254" s="87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3" t="s">
        <v>116</v>
      </c>
      <c r="AT254" s="213" t="s">
        <v>112</v>
      </c>
      <c r="AU254" s="213" t="s">
        <v>84</v>
      </c>
      <c r="AY254" s="13" t="s">
        <v>111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3" t="s">
        <v>84</v>
      </c>
      <c r="BK254" s="214">
        <f>ROUND(I254*H254,2)</f>
        <v>0</v>
      </c>
      <c r="BL254" s="13" t="s">
        <v>116</v>
      </c>
      <c r="BM254" s="213" t="s">
        <v>315</v>
      </c>
    </row>
    <row r="255" s="2" customFormat="1">
      <c r="A255" s="34"/>
      <c r="B255" s="35"/>
      <c r="C255" s="36"/>
      <c r="D255" s="215" t="s">
        <v>117</v>
      </c>
      <c r="E255" s="36"/>
      <c r="F255" s="216" t="s">
        <v>313</v>
      </c>
      <c r="G255" s="36"/>
      <c r="H255" s="36"/>
      <c r="I255" s="217"/>
      <c r="J255" s="36"/>
      <c r="K255" s="36"/>
      <c r="L255" s="40"/>
      <c r="M255" s="218"/>
      <c r="N255" s="219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117</v>
      </c>
      <c r="AU255" s="13" t="s">
        <v>84</v>
      </c>
    </row>
    <row r="256" s="2" customFormat="1" ht="16.5" customHeight="1">
      <c r="A256" s="34"/>
      <c r="B256" s="35"/>
      <c r="C256" s="202" t="s">
        <v>214</v>
      </c>
      <c r="D256" s="202" t="s">
        <v>112</v>
      </c>
      <c r="E256" s="203" t="s">
        <v>316</v>
      </c>
      <c r="F256" s="204" t="s">
        <v>317</v>
      </c>
      <c r="G256" s="205" t="s">
        <v>314</v>
      </c>
      <c r="H256" s="206">
        <v>40</v>
      </c>
      <c r="I256" s="207"/>
      <c r="J256" s="208">
        <f>ROUND(I256*H256,2)</f>
        <v>0</v>
      </c>
      <c r="K256" s="204" t="s">
        <v>1</v>
      </c>
      <c r="L256" s="40"/>
      <c r="M256" s="209" t="s">
        <v>1</v>
      </c>
      <c r="N256" s="210" t="s">
        <v>42</v>
      </c>
      <c r="O256" s="87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3" t="s">
        <v>116</v>
      </c>
      <c r="AT256" s="213" t="s">
        <v>112</v>
      </c>
      <c r="AU256" s="213" t="s">
        <v>84</v>
      </c>
      <c r="AY256" s="13" t="s">
        <v>111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3" t="s">
        <v>84</v>
      </c>
      <c r="BK256" s="214">
        <f>ROUND(I256*H256,2)</f>
        <v>0</v>
      </c>
      <c r="BL256" s="13" t="s">
        <v>116</v>
      </c>
      <c r="BM256" s="213" t="s">
        <v>318</v>
      </c>
    </row>
    <row r="257" s="2" customFormat="1">
      <c r="A257" s="34"/>
      <c r="B257" s="35"/>
      <c r="C257" s="36"/>
      <c r="D257" s="215" t="s">
        <v>117</v>
      </c>
      <c r="E257" s="36"/>
      <c r="F257" s="216" t="s">
        <v>317</v>
      </c>
      <c r="G257" s="36"/>
      <c r="H257" s="36"/>
      <c r="I257" s="217"/>
      <c r="J257" s="36"/>
      <c r="K257" s="36"/>
      <c r="L257" s="40"/>
      <c r="M257" s="218"/>
      <c r="N257" s="219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117</v>
      </c>
      <c r="AU257" s="13" t="s">
        <v>84</v>
      </c>
    </row>
    <row r="258" s="2" customFormat="1" ht="16.5" customHeight="1">
      <c r="A258" s="34"/>
      <c r="B258" s="35"/>
      <c r="C258" s="202" t="s">
        <v>319</v>
      </c>
      <c r="D258" s="202" t="s">
        <v>112</v>
      </c>
      <c r="E258" s="203" t="s">
        <v>320</v>
      </c>
      <c r="F258" s="204" t="s">
        <v>321</v>
      </c>
      <c r="G258" s="205" t="s">
        <v>322</v>
      </c>
      <c r="H258" s="206">
        <v>1.3999999999999999</v>
      </c>
      <c r="I258" s="207"/>
      <c r="J258" s="208">
        <f>ROUND(I258*H258,2)</f>
        <v>0</v>
      </c>
      <c r="K258" s="204" t="s">
        <v>1</v>
      </c>
      <c r="L258" s="40"/>
      <c r="M258" s="209" t="s">
        <v>1</v>
      </c>
      <c r="N258" s="210" t="s">
        <v>42</v>
      </c>
      <c r="O258" s="87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3" t="s">
        <v>116</v>
      </c>
      <c r="AT258" s="213" t="s">
        <v>112</v>
      </c>
      <c r="AU258" s="213" t="s">
        <v>84</v>
      </c>
      <c r="AY258" s="13" t="s">
        <v>111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3" t="s">
        <v>84</v>
      </c>
      <c r="BK258" s="214">
        <f>ROUND(I258*H258,2)</f>
        <v>0</v>
      </c>
      <c r="BL258" s="13" t="s">
        <v>116</v>
      </c>
      <c r="BM258" s="213" t="s">
        <v>323</v>
      </c>
    </row>
    <row r="259" s="2" customFormat="1">
      <c r="A259" s="34"/>
      <c r="B259" s="35"/>
      <c r="C259" s="36"/>
      <c r="D259" s="215" t="s">
        <v>117</v>
      </c>
      <c r="E259" s="36"/>
      <c r="F259" s="216" t="s">
        <v>321</v>
      </c>
      <c r="G259" s="36"/>
      <c r="H259" s="36"/>
      <c r="I259" s="217"/>
      <c r="J259" s="36"/>
      <c r="K259" s="36"/>
      <c r="L259" s="40"/>
      <c r="M259" s="218"/>
      <c r="N259" s="219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117</v>
      </c>
      <c r="AU259" s="13" t="s">
        <v>84</v>
      </c>
    </row>
    <row r="260" s="2" customFormat="1">
      <c r="A260" s="34"/>
      <c r="B260" s="35"/>
      <c r="C260" s="36"/>
      <c r="D260" s="215" t="s">
        <v>118</v>
      </c>
      <c r="E260" s="36"/>
      <c r="F260" s="220" t="s">
        <v>324</v>
      </c>
      <c r="G260" s="36"/>
      <c r="H260" s="36"/>
      <c r="I260" s="217"/>
      <c r="J260" s="36"/>
      <c r="K260" s="36"/>
      <c r="L260" s="40"/>
      <c r="M260" s="218"/>
      <c r="N260" s="219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118</v>
      </c>
      <c r="AU260" s="13" t="s">
        <v>84</v>
      </c>
    </row>
    <row r="261" s="2" customFormat="1" ht="16.5" customHeight="1">
      <c r="A261" s="34"/>
      <c r="B261" s="35"/>
      <c r="C261" s="202" t="s">
        <v>218</v>
      </c>
      <c r="D261" s="202" t="s">
        <v>112</v>
      </c>
      <c r="E261" s="203" t="s">
        <v>325</v>
      </c>
      <c r="F261" s="204" t="s">
        <v>326</v>
      </c>
      <c r="G261" s="205" t="s">
        <v>115</v>
      </c>
      <c r="H261" s="206">
        <v>1</v>
      </c>
      <c r="I261" s="207"/>
      <c r="J261" s="208">
        <f>ROUND(I261*H261,2)</f>
        <v>0</v>
      </c>
      <c r="K261" s="204" t="s">
        <v>1</v>
      </c>
      <c r="L261" s="40"/>
      <c r="M261" s="209" t="s">
        <v>1</v>
      </c>
      <c r="N261" s="210" t="s">
        <v>42</v>
      </c>
      <c r="O261" s="87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3" t="s">
        <v>116</v>
      </c>
      <c r="AT261" s="213" t="s">
        <v>112</v>
      </c>
      <c r="AU261" s="213" t="s">
        <v>84</v>
      </c>
      <c r="AY261" s="13" t="s">
        <v>111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3" t="s">
        <v>84</v>
      </c>
      <c r="BK261" s="214">
        <f>ROUND(I261*H261,2)</f>
        <v>0</v>
      </c>
      <c r="BL261" s="13" t="s">
        <v>116</v>
      </c>
      <c r="BM261" s="213" t="s">
        <v>327</v>
      </c>
    </row>
    <row r="262" s="2" customFormat="1">
      <c r="A262" s="34"/>
      <c r="B262" s="35"/>
      <c r="C262" s="36"/>
      <c r="D262" s="215" t="s">
        <v>117</v>
      </c>
      <c r="E262" s="36"/>
      <c r="F262" s="216" t="s">
        <v>326</v>
      </c>
      <c r="G262" s="36"/>
      <c r="H262" s="36"/>
      <c r="I262" s="217"/>
      <c r="J262" s="36"/>
      <c r="K262" s="36"/>
      <c r="L262" s="40"/>
      <c r="M262" s="218"/>
      <c r="N262" s="219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117</v>
      </c>
      <c r="AU262" s="13" t="s">
        <v>84</v>
      </c>
    </row>
    <row r="263" s="2" customFormat="1">
      <c r="A263" s="34"/>
      <c r="B263" s="35"/>
      <c r="C263" s="36"/>
      <c r="D263" s="215" t="s">
        <v>118</v>
      </c>
      <c r="E263" s="36"/>
      <c r="F263" s="220" t="s">
        <v>328</v>
      </c>
      <c r="G263" s="36"/>
      <c r="H263" s="36"/>
      <c r="I263" s="217"/>
      <c r="J263" s="36"/>
      <c r="K263" s="36"/>
      <c r="L263" s="40"/>
      <c r="M263" s="218"/>
      <c r="N263" s="219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118</v>
      </c>
      <c r="AU263" s="13" t="s">
        <v>84</v>
      </c>
    </row>
    <row r="264" s="2" customFormat="1" ht="16.5" customHeight="1">
      <c r="A264" s="34"/>
      <c r="B264" s="35"/>
      <c r="C264" s="202" t="s">
        <v>329</v>
      </c>
      <c r="D264" s="202" t="s">
        <v>112</v>
      </c>
      <c r="E264" s="203" t="s">
        <v>325</v>
      </c>
      <c r="F264" s="204" t="s">
        <v>326</v>
      </c>
      <c r="G264" s="205" t="s">
        <v>115</v>
      </c>
      <c r="H264" s="206">
        <v>4</v>
      </c>
      <c r="I264" s="207"/>
      <c r="J264" s="208">
        <f>ROUND(I264*H264,2)</f>
        <v>0</v>
      </c>
      <c r="K264" s="204" t="s">
        <v>1</v>
      </c>
      <c r="L264" s="40"/>
      <c r="M264" s="209" t="s">
        <v>1</v>
      </c>
      <c r="N264" s="210" t="s">
        <v>42</v>
      </c>
      <c r="O264" s="87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3" t="s">
        <v>116</v>
      </c>
      <c r="AT264" s="213" t="s">
        <v>112</v>
      </c>
      <c r="AU264" s="213" t="s">
        <v>84</v>
      </c>
      <c r="AY264" s="13" t="s">
        <v>111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3" t="s">
        <v>84</v>
      </c>
      <c r="BK264" s="214">
        <f>ROUND(I264*H264,2)</f>
        <v>0</v>
      </c>
      <c r="BL264" s="13" t="s">
        <v>116</v>
      </c>
      <c r="BM264" s="213" t="s">
        <v>330</v>
      </c>
    </row>
    <row r="265" s="2" customFormat="1">
      <c r="A265" s="34"/>
      <c r="B265" s="35"/>
      <c r="C265" s="36"/>
      <c r="D265" s="215" t="s">
        <v>117</v>
      </c>
      <c r="E265" s="36"/>
      <c r="F265" s="216" t="s">
        <v>326</v>
      </c>
      <c r="G265" s="36"/>
      <c r="H265" s="36"/>
      <c r="I265" s="217"/>
      <c r="J265" s="36"/>
      <c r="K265" s="36"/>
      <c r="L265" s="40"/>
      <c r="M265" s="218"/>
      <c r="N265" s="219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117</v>
      </c>
      <c r="AU265" s="13" t="s">
        <v>84</v>
      </c>
    </row>
    <row r="266" s="2" customFormat="1">
      <c r="A266" s="34"/>
      <c r="B266" s="35"/>
      <c r="C266" s="36"/>
      <c r="D266" s="215" t="s">
        <v>118</v>
      </c>
      <c r="E266" s="36"/>
      <c r="F266" s="220" t="s">
        <v>331</v>
      </c>
      <c r="G266" s="36"/>
      <c r="H266" s="36"/>
      <c r="I266" s="217"/>
      <c r="J266" s="36"/>
      <c r="K266" s="36"/>
      <c r="L266" s="40"/>
      <c r="M266" s="218"/>
      <c r="N266" s="219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118</v>
      </c>
      <c r="AU266" s="13" t="s">
        <v>84</v>
      </c>
    </row>
    <row r="267" s="2" customFormat="1" ht="16.5" customHeight="1">
      <c r="A267" s="34"/>
      <c r="B267" s="35"/>
      <c r="C267" s="202" t="s">
        <v>222</v>
      </c>
      <c r="D267" s="202" t="s">
        <v>112</v>
      </c>
      <c r="E267" s="203" t="s">
        <v>332</v>
      </c>
      <c r="F267" s="204" t="s">
        <v>333</v>
      </c>
      <c r="G267" s="205" t="s">
        <v>115</v>
      </c>
      <c r="H267" s="206">
        <v>5</v>
      </c>
      <c r="I267" s="207"/>
      <c r="J267" s="208">
        <f>ROUND(I267*H267,2)</f>
        <v>0</v>
      </c>
      <c r="K267" s="204" t="s">
        <v>1</v>
      </c>
      <c r="L267" s="40"/>
      <c r="M267" s="209" t="s">
        <v>1</v>
      </c>
      <c r="N267" s="210" t="s">
        <v>42</v>
      </c>
      <c r="O267" s="87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3" t="s">
        <v>116</v>
      </c>
      <c r="AT267" s="213" t="s">
        <v>112</v>
      </c>
      <c r="AU267" s="213" t="s">
        <v>84</v>
      </c>
      <c r="AY267" s="13" t="s">
        <v>111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3" t="s">
        <v>84</v>
      </c>
      <c r="BK267" s="214">
        <f>ROUND(I267*H267,2)</f>
        <v>0</v>
      </c>
      <c r="BL267" s="13" t="s">
        <v>116</v>
      </c>
      <c r="BM267" s="213" t="s">
        <v>334</v>
      </c>
    </row>
    <row r="268" s="2" customFormat="1">
      <c r="A268" s="34"/>
      <c r="B268" s="35"/>
      <c r="C268" s="36"/>
      <c r="D268" s="215" t="s">
        <v>117</v>
      </c>
      <c r="E268" s="36"/>
      <c r="F268" s="216" t="s">
        <v>333</v>
      </c>
      <c r="G268" s="36"/>
      <c r="H268" s="36"/>
      <c r="I268" s="217"/>
      <c r="J268" s="36"/>
      <c r="K268" s="36"/>
      <c r="L268" s="40"/>
      <c r="M268" s="218"/>
      <c r="N268" s="219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117</v>
      </c>
      <c r="AU268" s="13" t="s">
        <v>84</v>
      </c>
    </row>
    <row r="269" s="2" customFormat="1">
      <c r="A269" s="34"/>
      <c r="B269" s="35"/>
      <c r="C269" s="36"/>
      <c r="D269" s="215" t="s">
        <v>118</v>
      </c>
      <c r="E269" s="36"/>
      <c r="F269" s="220" t="s">
        <v>324</v>
      </c>
      <c r="G269" s="36"/>
      <c r="H269" s="36"/>
      <c r="I269" s="217"/>
      <c r="J269" s="36"/>
      <c r="K269" s="36"/>
      <c r="L269" s="40"/>
      <c r="M269" s="218"/>
      <c r="N269" s="219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118</v>
      </c>
      <c r="AU269" s="13" t="s">
        <v>84</v>
      </c>
    </row>
    <row r="270" s="2" customFormat="1" ht="16.5" customHeight="1">
      <c r="A270" s="34"/>
      <c r="B270" s="35"/>
      <c r="C270" s="202" t="s">
        <v>335</v>
      </c>
      <c r="D270" s="202" t="s">
        <v>112</v>
      </c>
      <c r="E270" s="203" t="s">
        <v>336</v>
      </c>
      <c r="F270" s="204" t="s">
        <v>337</v>
      </c>
      <c r="G270" s="205" t="s">
        <v>115</v>
      </c>
      <c r="H270" s="206">
        <v>6</v>
      </c>
      <c r="I270" s="207"/>
      <c r="J270" s="208">
        <f>ROUND(I270*H270,2)</f>
        <v>0</v>
      </c>
      <c r="K270" s="204" t="s">
        <v>1</v>
      </c>
      <c r="L270" s="40"/>
      <c r="M270" s="209" t="s">
        <v>1</v>
      </c>
      <c r="N270" s="210" t="s">
        <v>42</v>
      </c>
      <c r="O270" s="87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3" t="s">
        <v>116</v>
      </c>
      <c r="AT270" s="213" t="s">
        <v>112</v>
      </c>
      <c r="AU270" s="213" t="s">
        <v>84</v>
      </c>
      <c r="AY270" s="13" t="s">
        <v>111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3" t="s">
        <v>84</v>
      </c>
      <c r="BK270" s="214">
        <f>ROUND(I270*H270,2)</f>
        <v>0</v>
      </c>
      <c r="BL270" s="13" t="s">
        <v>116</v>
      </c>
      <c r="BM270" s="213" t="s">
        <v>338</v>
      </c>
    </row>
    <row r="271" s="2" customFormat="1">
      <c r="A271" s="34"/>
      <c r="B271" s="35"/>
      <c r="C271" s="36"/>
      <c r="D271" s="215" t="s">
        <v>117</v>
      </c>
      <c r="E271" s="36"/>
      <c r="F271" s="216" t="s">
        <v>337</v>
      </c>
      <c r="G271" s="36"/>
      <c r="H271" s="36"/>
      <c r="I271" s="217"/>
      <c r="J271" s="36"/>
      <c r="K271" s="36"/>
      <c r="L271" s="40"/>
      <c r="M271" s="218"/>
      <c r="N271" s="219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117</v>
      </c>
      <c r="AU271" s="13" t="s">
        <v>84</v>
      </c>
    </row>
    <row r="272" s="2" customFormat="1" ht="16.5" customHeight="1">
      <c r="A272" s="34"/>
      <c r="B272" s="35"/>
      <c r="C272" s="202" t="s">
        <v>226</v>
      </c>
      <c r="D272" s="202" t="s">
        <v>112</v>
      </c>
      <c r="E272" s="203" t="s">
        <v>339</v>
      </c>
      <c r="F272" s="204" t="s">
        <v>340</v>
      </c>
      <c r="G272" s="205" t="s">
        <v>115</v>
      </c>
      <c r="H272" s="206">
        <v>6</v>
      </c>
      <c r="I272" s="207"/>
      <c r="J272" s="208">
        <f>ROUND(I272*H272,2)</f>
        <v>0</v>
      </c>
      <c r="K272" s="204" t="s">
        <v>1</v>
      </c>
      <c r="L272" s="40"/>
      <c r="M272" s="209" t="s">
        <v>1</v>
      </c>
      <c r="N272" s="210" t="s">
        <v>42</v>
      </c>
      <c r="O272" s="87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3" t="s">
        <v>116</v>
      </c>
      <c r="AT272" s="213" t="s">
        <v>112</v>
      </c>
      <c r="AU272" s="213" t="s">
        <v>84</v>
      </c>
      <c r="AY272" s="13" t="s">
        <v>111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3" t="s">
        <v>84</v>
      </c>
      <c r="BK272" s="214">
        <f>ROUND(I272*H272,2)</f>
        <v>0</v>
      </c>
      <c r="BL272" s="13" t="s">
        <v>116</v>
      </c>
      <c r="BM272" s="213" t="s">
        <v>341</v>
      </c>
    </row>
    <row r="273" s="2" customFormat="1">
      <c r="A273" s="34"/>
      <c r="B273" s="35"/>
      <c r="C273" s="36"/>
      <c r="D273" s="215" t="s">
        <v>117</v>
      </c>
      <c r="E273" s="36"/>
      <c r="F273" s="216" t="s">
        <v>340</v>
      </c>
      <c r="G273" s="36"/>
      <c r="H273" s="36"/>
      <c r="I273" s="217"/>
      <c r="J273" s="36"/>
      <c r="K273" s="36"/>
      <c r="L273" s="40"/>
      <c r="M273" s="218"/>
      <c r="N273" s="219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117</v>
      </c>
      <c r="AU273" s="13" t="s">
        <v>84</v>
      </c>
    </row>
    <row r="274" s="2" customFormat="1">
      <c r="A274" s="34"/>
      <c r="B274" s="35"/>
      <c r="C274" s="36"/>
      <c r="D274" s="215" t="s">
        <v>118</v>
      </c>
      <c r="E274" s="36"/>
      <c r="F274" s="220" t="s">
        <v>310</v>
      </c>
      <c r="G274" s="36"/>
      <c r="H274" s="36"/>
      <c r="I274" s="217"/>
      <c r="J274" s="36"/>
      <c r="K274" s="36"/>
      <c r="L274" s="40"/>
      <c r="M274" s="218"/>
      <c r="N274" s="219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118</v>
      </c>
      <c r="AU274" s="13" t="s">
        <v>84</v>
      </c>
    </row>
    <row r="275" s="11" customFormat="1" ht="25.92" customHeight="1">
      <c r="A275" s="11"/>
      <c r="B275" s="188"/>
      <c r="C275" s="189"/>
      <c r="D275" s="190" t="s">
        <v>76</v>
      </c>
      <c r="E275" s="191" t="s">
        <v>109</v>
      </c>
      <c r="F275" s="191" t="s">
        <v>110</v>
      </c>
      <c r="G275" s="189"/>
      <c r="H275" s="189"/>
      <c r="I275" s="192"/>
      <c r="J275" s="193">
        <f>BK275</f>
        <v>0</v>
      </c>
      <c r="K275" s="189"/>
      <c r="L275" s="194"/>
      <c r="M275" s="195"/>
      <c r="N275" s="196"/>
      <c r="O275" s="196"/>
      <c r="P275" s="197">
        <f>SUM(P276:P289)</f>
        <v>0</v>
      </c>
      <c r="Q275" s="196"/>
      <c r="R275" s="197">
        <f>SUM(R276:R289)</f>
        <v>0</v>
      </c>
      <c r="S275" s="196"/>
      <c r="T275" s="198">
        <f>SUM(T276:T289)</f>
        <v>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R275" s="199" t="s">
        <v>84</v>
      </c>
      <c r="AT275" s="200" t="s">
        <v>76</v>
      </c>
      <c r="AU275" s="200" t="s">
        <v>12</v>
      </c>
      <c r="AY275" s="199" t="s">
        <v>111</v>
      </c>
      <c r="BK275" s="201">
        <f>SUM(BK276:BK289)</f>
        <v>0</v>
      </c>
    </row>
    <row r="276" s="2" customFormat="1" ht="16.5" customHeight="1">
      <c r="A276" s="34"/>
      <c r="B276" s="35"/>
      <c r="C276" s="202" t="s">
        <v>342</v>
      </c>
      <c r="D276" s="202" t="s">
        <v>112</v>
      </c>
      <c r="E276" s="203" t="s">
        <v>343</v>
      </c>
      <c r="F276" s="204" t="s">
        <v>344</v>
      </c>
      <c r="G276" s="205" t="s">
        <v>345</v>
      </c>
      <c r="H276" s="206">
        <v>1</v>
      </c>
      <c r="I276" s="207"/>
      <c r="J276" s="208">
        <f>ROUND(I276*H276,2)</f>
        <v>0</v>
      </c>
      <c r="K276" s="204" t="s">
        <v>1</v>
      </c>
      <c r="L276" s="40"/>
      <c r="M276" s="209" t="s">
        <v>1</v>
      </c>
      <c r="N276" s="210" t="s">
        <v>42</v>
      </c>
      <c r="O276" s="87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3" t="s">
        <v>116</v>
      </c>
      <c r="AT276" s="213" t="s">
        <v>112</v>
      </c>
      <c r="AU276" s="213" t="s">
        <v>84</v>
      </c>
      <c r="AY276" s="13" t="s">
        <v>111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3" t="s">
        <v>84</v>
      </c>
      <c r="BK276" s="214">
        <f>ROUND(I276*H276,2)</f>
        <v>0</v>
      </c>
      <c r="BL276" s="13" t="s">
        <v>116</v>
      </c>
      <c r="BM276" s="213" t="s">
        <v>346</v>
      </c>
    </row>
    <row r="277" s="2" customFormat="1">
      <c r="A277" s="34"/>
      <c r="B277" s="35"/>
      <c r="C277" s="36"/>
      <c r="D277" s="215" t="s">
        <v>117</v>
      </c>
      <c r="E277" s="36"/>
      <c r="F277" s="216" t="s">
        <v>344</v>
      </c>
      <c r="G277" s="36"/>
      <c r="H277" s="36"/>
      <c r="I277" s="217"/>
      <c r="J277" s="36"/>
      <c r="K277" s="36"/>
      <c r="L277" s="40"/>
      <c r="M277" s="218"/>
      <c r="N277" s="219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117</v>
      </c>
      <c r="AU277" s="13" t="s">
        <v>84</v>
      </c>
    </row>
    <row r="278" s="2" customFormat="1" ht="16.5" customHeight="1">
      <c r="A278" s="34"/>
      <c r="B278" s="35"/>
      <c r="C278" s="202" t="s">
        <v>229</v>
      </c>
      <c r="D278" s="202" t="s">
        <v>112</v>
      </c>
      <c r="E278" s="203" t="s">
        <v>347</v>
      </c>
      <c r="F278" s="204" t="s">
        <v>348</v>
      </c>
      <c r="G278" s="205" t="s">
        <v>345</v>
      </c>
      <c r="H278" s="206">
        <v>1</v>
      </c>
      <c r="I278" s="207"/>
      <c r="J278" s="208">
        <f>ROUND(I278*H278,2)</f>
        <v>0</v>
      </c>
      <c r="K278" s="204" t="s">
        <v>1</v>
      </c>
      <c r="L278" s="40"/>
      <c r="M278" s="209" t="s">
        <v>1</v>
      </c>
      <c r="N278" s="210" t="s">
        <v>42</v>
      </c>
      <c r="O278" s="87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3" t="s">
        <v>116</v>
      </c>
      <c r="AT278" s="213" t="s">
        <v>112</v>
      </c>
      <c r="AU278" s="213" t="s">
        <v>84</v>
      </c>
      <c r="AY278" s="13" t="s">
        <v>111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3" t="s">
        <v>84</v>
      </c>
      <c r="BK278" s="214">
        <f>ROUND(I278*H278,2)</f>
        <v>0</v>
      </c>
      <c r="BL278" s="13" t="s">
        <v>116</v>
      </c>
      <c r="BM278" s="213" t="s">
        <v>349</v>
      </c>
    </row>
    <row r="279" s="2" customFormat="1">
      <c r="A279" s="34"/>
      <c r="B279" s="35"/>
      <c r="C279" s="36"/>
      <c r="D279" s="215" t="s">
        <v>117</v>
      </c>
      <c r="E279" s="36"/>
      <c r="F279" s="216" t="s">
        <v>348</v>
      </c>
      <c r="G279" s="36"/>
      <c r="H279" s="36"/>
      <c r="I279" s="217"/>
      <c r="J279" s="36"/>
      <c r="K279" s="36"/>
      <c r="L279" s="40"/>
      <c r="M279" s="218"/>
      <c r="N279" s="219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117</v>
      </c>
      <c r="AU279" s="13" t="s">
        <v>84</v>
      </c>
    </row>
    <row r="280" s="2" customFormat="1" ht="24.15" customHeight="1">
      <c r="A280" s="34"/>
      <c r="B280" s="35"/>
      <c r="C280" s="202" t="s">
        <v>350</v>
      </c>
      <c r="D280" s="202" t="s">
        <v>112</v>
      </c>
      <c r="E280" s="203" t="s">
        <v>351</v>
      </c>
      <c r="F280" s="204" t="s">
        <v>352</v>
      </c>
      <c r="G280" s="205" t="s">
        <v>345</v>
      </c>
      <c r="H280" s="206">
        <v>1</v>
      </c>
      <c r="I280" s="207"/>
      <c r="J280" s="208">
        <f>ROUND(I280*H280,2)</f>
        <v>0</v>
      </c>
      <c r="K280" s="204" t="s">
        <v>1</v>
      </c>
      <c r="L280" s="40"/>
      <c r="M280" s="209" t="s">
        <v>1</v>
      </c>
      <c r="N280" s="210" t="s">
        <v>42</v>
      </c>
      <c r="O280" s="87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3" t="s">
        <v>116</v>
      </c>
      <c r="AT280" s="213" t="s">
        <v>112</v>
      </c>
      <c r="AU280" s="213" t="s">
        <v>84</v>
      </c>
      <c r="AY280" s="13" t="s">
        <v>111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3" t="s">
        <v>84</v>
      </c>
      <c r="BK280" s="214">
        <f>ROUND(I280*H280,2)</f>
        <v>0</v>
      </c>
      <c r="BL280" s="13" t="s">
        <v>116</v>
      </c>
      <c r="BM280" s="213" t="s">
        <v>353</v>
      </c>
    </row>
    <row r="281" s="2" customFormat="1">
      <c r="A281" s="34"/>
      <c r="B281" s="35"/>
      <c r="C281" s="36"/>
      <c r="D281" s="215" t="s">
        <v>117</v>
      </c>
      <c r="E281" s="36"/>
      <c r="F281" s="216" t="s">
        <v>352</v>
      </c>
      <c r="G281" s="36"/>
      <c r="H281" s="36"/>
      <c r="I281" s="217"/>
      <c r="J281" s="36"/>
      <c r="K281" s="36"/>
      <c r="L281" s="40"/>
      <c r="M281" s="218"/>
      <c r="N281" s="219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117</v>
      </c>
      <c r="AU281" s="13" t="s">
        <v>84</v>
      </c>
    </row>
    <row r="282" s="2" customFormat="1" ht="37.8" customHeight="1">
      <c r="A282" s="34"/>
      <c r="B282" s="35"/>
      <c r="C282" s="202" t="s">
        <v>233</v>
      </c>
      <c r="D282" s="202" t="s">
        <v>112</v>
      </c>
      <c r="E282" s="203" t="s">
        <v>354</v>
      </c>
      <c r="F282" s="204" t="s">
        <v>355</v>
      </c>
      <c r="G282" s="205" t="s">
        <v>345</v>
      </c>
      <c r="H282" s="206">
        <v>1</v>
      </c>
      <c r="I282" s="207"/>
      <c r="J282" s="208">
        <f>ROUND(I282*H282,2)</f>
        <v>0</v>
      </c>
      <c r="K282" s="204" t="s">
        <v>1</v>
      </c>
      <c r="L282" s="40"/>
      <c r="M282" s="209" t="s">
        <v>1</v>
      </c>
      <c r="N282" s="210" t="s">
        <v>42</v>
      </c>
      <c r="O282" s="87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3" t="s">
        <v>116</v>
      </c>
      <c r="AT282" s="213" t="s">
        <v>112</v>
      </c>
      <c r="AU282" s="213" t="s">
        <v>84</v>
      </c>
      <c r="AY282" s="13" t="s">
        <v>111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3" t="s">
        <v>84</v>
      </c>
      <c r="BK282" s="214">
        <f>ROUND(I282*H282,2)</f>
        <v>0</v>
      </c>
      <c r="BL282" s="13" t="s">
        <v>116</v>
      </c>
      <c r="BM282" s="213" t="s">
        <v>356</v>
      </c>
    </row>
    <row r="283" s="2" customFormat="1">
      <c r="A283" s="34"/>
      <c r="B283" s="35"/>
      <c r="C283" s="36"/>
      <c r="D283" s="215" t="s">
        <v>117</v>
      </c>
      <c r="E283" s="36"/>
      <c r="F283" s="216" t="s">
        <v>355</v>
      </c>
      <c r="G283" s="36"/>
      <c r="H283" s="36"/>
      <c r="I283" s="217"/>
      <c r="J283" s="36"/>
      <c r="K283" s="36"/>
      <c r="L283" s="40"/>
      <c r="M283" s="218"/>
      <c r="N283" s="219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117</v>
      </c>
      <c r="AU283" s="13" t="s">
        <v>84</v>
      </c>
    </row>
    <row r="284" s="2" customFormat="1" ht="21.75" customHeight="1">
      <c r="A284" s="34"/>
      <c r="B284" s="35"/>
      <c r="C284" s="202" t="s">
        <v>357</v>
      </c>
      <c r="D284" s="202" t="s">
        <v>112</v>
      </c>
      <c r="E284" s="203" t="s">
        <v>358</v>
      </c>
      <c r="F284" s="204" t="s">
        <v>359</v>
      </c>
      <c r="G284" s="205" t="s">
        <v>345</v>
      </c>
      <c r="H284" s="206">
        <v>1</v>
      </c>
      <c r="I284" s="207"/>
      <c r="J284" s="208">
        <f>ROUND(I284*H284,2)</f>
        <v>0</v>
      </c>
      <c r="K284" s="204" t="s">
        <v>1</v>
      </c>
      <c r="L284" s="40"/>
      <c r="M284" s="209" t="s">
        <v>1</v>
      </c>
      <c r="N284" s="210" t="s">
        <v>42</v>
      </c>
      <c r="O284" s="87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3" t="s">
        <v>116</v>
      </c>
      <c r="AT284" s="213" t="s">
        <v>112</v>
      </c>
      <c r="AU284" s="213" t="s">
        <v>84</v>
      </c>
      <c r="AY284" s="13" t="s">
        <v>111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3" t="s">
        <v>84</v>
      </c>
      <c r="BK284" s="214">
        <f>ROUND(I284*H284,2)</f>
        <v>0</v>
      </c>
      <c r="BL284" s="13" t="s">
        <v>116</v>
      </c>
      <c r="BM284" s="213" t="s">
        <v>360</v>
      </c>
    </row>
    <row r="285" s="2" customFormat="1">
      <c r="A285" s="34"/>
      <c r="B285" s="35"/>
      <c r="C285" s="36"/>
      <c r="D285" s="215" t="s">
        <v>117</v>
      </c>
      <c r="E285" s="36"/>
      <c r="F285" s="216" t="s">
        <v>359</v>
      </c>
      <c r="G285" s="36"/>
      <c r="H285" s="36"/>
      <c r="I285" s="217"/>
      <c r="J285" s="36"/>
      <c r="K285" s="36"/>
      <c r="L285" s="40"/>
      <c r="M285" s="218"/>
      <c r="N285" s="219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117</v>
      </c>
      <c r="AU285" s="13" t="s">
        <v>84</v>
      </c>
    </row>
    <row r="286" s="2" customFormat="1" ht="16.5" customHeight="1">
      <c r="A286" s="34"/>
      <c r="B286" s="35"/>
      <c r="C286" s="202" t="s">
        <v>236</v>
      </c>
      <c r="D286" s="202" t="s">
        <v>112</v>
      </c>
      <c r="E286" s="203" t="s">
        <v>361</v>
      </c>
      <c r="F286" s="204" t="s">
        <v>362</v>
      </c>
      <c r="G286" s="205" t="s">
        <v>345</v>
      </c>
      <c r="H286" s="206">
        <v>1</v>
      </c>
      <c r="I286" s="207"/>
      <c r="J286" s="208">
        <f>ROUND(I286*H286,2)</f>
        <v>0</v>
      </c>
      <c r="K286" s="204" t="s">
        <v>1</v>
      </c>
      <c r="L286" s="40"/>
      <c r="M286" s="209" t="s">
        <v>1</v>
      </c>
      <c r="N286" s="210" t="s">
        <v>42</v>
      </c>
      <c r="O286" s="87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3" t="s">
        <v>116</v>
      </c>
      <c r="AT286" s="213" t="s">
        <v>112</v>
      </c>
      <c r="AU286" s="213" t="s">
        <v>84</v>
      </c>
      <c r="AY286" s="13" t="s">
        <v>111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3" t="s">
        <v>84</v>
      </c>
      <c r="BK286" s="214">
        <f>ROUND(I286*H286,2)</f>
        <v>0</v>
      </c>
      <c r="BL286" s="13" t="s">
        <v>116</v>
      </c>
      <c r="BM286" s="213" t="s">
        <v>363</v>
      </c>
    </row>
    <row r="287" s="2" customFormat="1">
      <c r="A287" s="34"/>
      <c r="B287" s="35"/>
      <c r="C287" s="36"/>
      <c r="D287" s="215" t="s">
        <v>117</v>
      </c>
      <c r="E287" s="36"/>
      <c r="F287" s="216" t="s">
        <v>362</v>
      </c>
      <c r="G287" s="36"/>
      <c r="H287" s="36"/>
      <c r="I287" s="217"/>
      <c r="J287" s="36"/>
      <c r="K287" s="36"/>
      <c r="L287" s="40"/>
      <c r="M287" s="218"/>
      <c r="N287" s="219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117</v>
      </c>
      <c r="AU287" s="13" t="s">
        <v>84</v>
      </c>
    </row>
    <row r="288" s="2" customFormat="1" ht="21.75" customHeight="1">
      <c r="A288" s="34"/>
      <c r="B288" s="35"/>
      <c r="C288" s="202" t="s">
        <v>364</v>
      </c>
      <c r="D288" s="202" t="s">
        <v>112</v>
      </c>
      <c r="E288" s="203" t="s">
        <v>365</v>
      </c>
      <c r="F288" s="204" t="s">
        <v>366</v>
      </c>
      <c r="G288" s="205" t="s">
        <v>345</v>
      </c>
      <c r="H288" s="206">
        <v>1</v>
      </c>
      <c r="I288" s="207"/>
      <c r="J288" s="208">
        <f>ROUND(I288*H288,2)</f>
        <v>0</v>
      </c>
      <c r="K288" s="204" t="s">
        <v>1</v>
      </c>
      <c r="L288" s="40"/>
      <c r="M288" s="209" t="s">
        <v>1</v>
      </c>
      <c r="N288" s="210" t="s">
        <v>42</v>
      </c>
      <c r="O288" s="87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3" t="s">
        <v>116</v>
      </c>
      <c r="AT288" s="213" t="s">
        <v>112</v>
      </c>
      <c r="AU288" s="213" t="s">
        <v>84</v>
      </c>
      <c r="AY288" s="13" t="s">
        <v>111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3" t="s">
        <v>84</v>
      </c>
      <c r="BK288" s="214">
        <f>ROUND(I288*H288,2)</f>
        <v>0</v>
      </c>
      <c r="BL288" s="13" t="s">
        <v>116</v>
      </c>
      <c r="BM288" s="213" t="s">
        <v>367</v>
      </c>
    </row>
    <row r="289" s="2" customFormat="1">
      <c r="A289" s="34"/>
      <c r="B289" s="35"/>
      <c r="C289" s="36"/>
      <c r="D289" s="215" t="s">
        <v>117</v>
      </c>
      <c r="E289" s="36"/>
      <c r="F289" s="216" t="s">
        <v>366</v>
      </c>
      <c r="G289" s="36"/>
      <c r="H289" s="36"/>
      <c r="I289" s="217"/>
      <c r="J289" s="36"/>
      <c r="K289" s="36"/>
      <c r="L289" s="40"/>
      <c r="M289" s="221"/>
      <c r="N289" s="222"/>
      <c r="O289" s="223"/>
      <c r="P289" s="223"/>
      <c r="Q289" s="223"/>
      <c r="R289" s="223"/>
      <c r="S289" s="223"/>
      <c r="T289" s="22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117</v>
      </c>
      <c r="AU289" s="13" t="s">
        <v>84</v>
      </c>
    </row>
    <row r="290" s="2" customFormat="1" ht="6.96" customHeight="1">
      <c r="A290" s="34"/>
      <c r="B290" s="62"/>
      <c r="C290" s="63"/>
      <c r="D290" s="63"/>
      <c r="E290" s="63"/>
      <c r="F290" s="63"/>
      <c r="G290" s="63"/>
      <c r="H290" s="63"/>
      <c r="I290" s="63"/>
      <c r="J290" s="63"/>
      <c r="K290" s="63"/>
      <c r="L290" s="40"/>
      <c r="M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</sheetData>
  <sheetProtection sheet="1" autoFilter="0" formatColumns="0" formatRows="0" objects="1" scenarios="1" spinCount="100000" saltValue="utYd05vSeGNrLSUR3XccfdJVujRMX4lP0Ni4f6pli43dLfk71o3dPVdbbD97BGzwa0veGKSm45RAiQrpmMXMsQ==" hashValue="+toHvxFqaZj190bQJ5cxe0g0pJwx80RuOWZ0JgytxCdU57o5G/DFPHMQnsrk2HBYtl0dNPe4WvwongGvysJB0g==" algorithmName="SHA-512" password="CC35"/>
  <autoFilter ref="C118:K28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Roj</dc:creator>
  <cp:lastModifiedBy>Pavel Roj</cp:lastModifiedBy>
  <dcterms:created xsi:type="dcterms:W3CDTF">2022-03-02T12:57:56Z</dcterms:created>
  <dcterms:modified xsi:type="dcterms:W3CDTF">2022-03-02T12:57:58Z</dcterms:modified>
</cp:coreProperties>
</file>