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e04173fc9ed9de/Dokumenty/pracovní/dotace FVE/Rotava/administrace a výběrko/Zadávací dokumentace/"/>
    </mc:Choice>
  </mc:AlternateContent>
  <xr:revisionPtr revIDLastSave="0" documentId="8_{18C90868-8265-47E1-B7C1-EFDC68A6BB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elkem" sheetId="4" r:id="rId1"/>
    <sheet name="Městský úřad " sheetId="1" r:id="rId2"/>
    <sheet name="Úpravna vody " sheetId="2" r:id="rId3"/>
    <sheet name="Základní škola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4" l="1"/>
  <c r="J47" i="4"/>
  <c r="H47" i="4"/>
  <c r="K46" i="4"/>
  <c r="J46" i="4"/>
  <c r="H45" i="4"/>
  <c r="H46" i="4"/>
  <c r="J45" i="4"/>
  <c r="H40" i="4"/>
  <c r="J40" i="4" s="1"/>
  <c r="K40" i="4" s="1"/>
  <c r="H41" i="4"/>
  <c r="J41" i="4" s="1"/>
  <c r="H42" i="4"/>
  <c r="J42" i="4" s="1"/>
  <c r="K42" i="4" s="1"/>
  <c r="H43" i="4"/>
  <c r="J43" i="4"/>
  <c r="K43" i="4"/>
  <c r="H44" i="4"/>
  <c r="J44" i="4"/>
  <c r="K44" i="4"/>
  <c r="H39" i="4"/>
  <c r="H38" i="4"/>
  <c r="J38" i="4" s="1"/>
  <c r="H37" i="4"/>
  <c r="J37" i="4" s="1"/>
  <c r="K37" i="4" s="1"/>
  <c r="K34" i="4"/>
  <c r="J34" i="4"/>
  <c r="H34" i="4"/>
  <c r="H29" i="4"/>
  <c r="J29" i="4" s="1"/>
  <c r="K29" i="4" s="1"/>
  <c r="H30" i="4"/>
  <c r="H31" i="4"/>
  <c r="J31" i="4" s="1"/>
  <c r="K31" i="4" s="1"/>
  <c r="H32" i="4"/>
  <c r="J32" i="4" s="1"/>
  <c r="K32" i="4" s="1"/>
  <c r="H33" i="4"/>
  <c r="J33" i="4" s="1"/>
  <c r="K33" i="4" s="1"/>
  <c r="H28" i="4"/>
  <c r="J28" i="4" s="1"/>
  <c r="K28" i="4" s="1"/>
  <c r="H20" i="4"/>
  <c r="J20" i="4" s="1"/>
  <c r="K20" i="4" s="1"/>
  <c r="H21" i="4"/>
  <c r="H22" i="4"/>
  <c r="H23" i="4"/>
  <c r="H24" i="4"/>
  <c r="J24" i="4" s="1"/>
  <c r="K24" i="4" s="1"/>
  <c r="H25" i="4"/>
  <c r="H26" i="4"/>
  <c r="J26" i="4" s="1"/>
  <c r="H19" i="4"/>
  <c r="G14" i="4"/>
  <c r="G15" i="4"/>
  <c r="G16" i="4"/>
  <c r="G17" i="4"/>
  <c r="G18" i="4"/>
  <c r="G13" i="4"/>
  <c r="F14" i="4"/>
  <c r="F15" i="4"/>
  <c r="H15" i="4" s="1"/>
  <c r="F16" i="4"/>
  <c r="H16" i="4" s="1"/>
  <c r="J16" i="4" s="1"/>
  <c r="K16" i="4" s="1"/>
  <c r="F17" i="4"/>
  <c r="F18" i="4"/>
  <c r="F13" i="4"/>
  <c r="H14" i="4"/>
  <c r="J14" i="4" s="1"/>
  <c r="H13" i="4"/>
  <c r="J13" i="4" s="1"/>
  <c r="K13" i="4" s="1"/>
  <c r="H33" i="3"/>
  <c r="J33" i="3" s="1"/>
  <c r="K33" i="3" s="1"/>
  <c r="H32" i="3"/>
  <c r="J32" i="3" s="1"/>
  <c r="K32" i="3" s="1"/>
  <c r="H31" i="3"/>
  <c r="J31" i="3" s="1"/>
  <c r="K31" i="3" s="1"/>
  <c r="H29" i="3"/>
  <c r="J29" i="3" s="1"/>
  <c r="K29" i="3" s="1"/>
  <c r="H28" i="3"/>
  <c r="J28" i="3" s="1"/>
  <c r="K28" i="3" s="1"/>
  <c r="H26" i="3"/>
  <c r="J26" i="3" s="1"/>
  <c r="K26" i="3" s="1"/>
  <c r="H25" i="3"/>
  <c r="J24" i="3"/>
  <c r="K24" i="3" s="1"/>
  <c r="H24" i="3"/>
  <c r="H23" i="3"/>
  <c r="J23" i="3" s="1"/>
  <c r="K23" i="3" s="1"/>
  <c r="H22" i="3"/>
  <c r="J22" i="3" s="1"/>
  <c r="K21" i="3"/>
  <c r="J21" i="3"/>
  <c r="H21" i="3"/>
  <c r="H20" i="3"/>
  <c r="J20" i="3" s="1"/>
  <c r="H19" i="3"/>
  <c r="J18" i="3"/>
  <c r="K18" i="3" s="1"/>
  <c r="H18" i="3"/>
  <c r="H17" i="3"/>
  <c r="J16" i="3"/>
  <c r="H16" i="3"/>
  <c r="K16" i="3" s="1"/>
  <c r="H15" i="3"/>
  <c r="J14" i="3"/>
  <c r="H14" i="3"/>
  <c r="K14" i="3" s="1"/>
  <c r="H13" i="3"/>
  <c r="J13" i="3" s="1"/>
  <c r="K13" i="3" s="1"/>
  <c r="H33" i="2"/>
  <c r="J33" i="2" s="1"/>
  <c r="K33" i="2" s="1"/>
  <c r="H32" i="2"/>
  <c r="J32" i="2" s="1"/>
  <c r="K32" i="2" s="1"/>
  <c r="H31" i="2"/>
  <c r="J31" i="2" s="1"/>
  <c r="K31" i="2" s="1"/>
  <c r="H29" i="2"/>
  <c r="J29" i="2" s="1"/>
  <c r="K29" i="2" s="1"/>
  <c r="H28" i="2"/>
  <c r="J28" i="2" s="1"/>
  <c r="K28" i="2" s="1"/>
  <c r="H26" i="2"/>
  <c r="J26" i="2" s="1"/>
  <c r="H25" i="2"/>
  <c r="J25" i="2" s="1"/>
  <c r="J24" i="2"/>
  <c r="K24" i="2" s="1"/>
  <c r="H24" i="2"/>
  <c r="H23" i="2"/>
  <c r="H22" i="2"/>
  <c r="J22" i="2" s="1"/>
  <c r="J21" i="2"/>
  <c r="K21" i="2" s="1"/>
  <c r="H21" i="2"/>
  <c r="H20" i="2"/>
  <c r="H19" i="2"/>
  <c r="J19" i="2" s="1"/>
  <c r="K19" i="2" s="1"/>
  <c r="H18" i="2"/>
  <c r="H17" i="2"/>
  <c r="H16" i="2"/>
  <c r="H15" i="2"/>
  <c r="J15" i="2" s="1"/>
  <c r="K15" i="2" s="1"/>
  <c r="H14" i="2"/>
  <c r="K13" i="2"/>
  <c r="J13" i="2"/>
  <c r="H13" i="2"/>
  <c r="H33" i="1"/>
  <c r="J33" i="1" s="1"/>
  <c r="K33" i="1" s="1"/>
  <c r="J32" i="1"/>
  <c r="K32" i="1" s="1"/>
  <c r="H32" i="1"/>
  <c r="H31" i="1"/>
  <c r="J31" i="1" s="1"/>
  <c r="K31" i="1" s="1"/>
  <c r="H29" i="1"/>
  <c r="J29" i="1" s="1"/>
  <c r="K29" i="1" s="1"/>
  <c r="K28" i="1"/>
  <c r="J28" i="1"/>
  <c r="H28" i="1"/>
  <c r="J26" i="1"/>
  <c r="K26" i="1" s="1"/>
  <c r="H26" i="1"/>
  <c r="H25" i="1"/>
  <c r="H24" i="1"/>
  <c r="J23" i="1"/>
  <c r="K23" i="1" s="1"/>
  <c r="H23" i="1"/>
  <c r="J22" i="1"/>
  <c r="K22" i="1" s="1"/>
  <c r="H22" i="1"/>
  <c r="H21" i="1"/>
  <c r="J21" i="1" s="1"/>
  <c r="H20" i="1"/>
  <c r="K19" i="1"/>
  <c r="J19" i="1"/>
  <c r="H19" i="1"/>
  <c r="J18" i="1"/>
  <c r="K18" i="1" s="1"/>
  <c r="H18" i="1"/>
  <c r="H17" i="1"/>
  <c r="J17" i="1" s="1"/>
  <c r="H16" i="1"/>
  <c r="J15" i="1"/>
  <c r="K15" i="1" s="1"/>
  <c r="H15" i="1"/>
  <c r="J14" i="1"/>
  <c r="K14" i="1" s="1"/>
  <c r="H14" i="1"/>
  <c r="H13" i="1"/>
  <c r="K45" i="4" l="1"/>
  <c r="K41" i="4"/>
  <c r="K38" i="4"/>
  <c r="J39" i="4"/>
  <c r="K39" i="4" s="1"/>
  <c r="J21" i="4"/>
  <c r="K21" i="4" s="1"/>
  <c r="H18" i="4"/>
  <c r="J18" i="4" s="1"/>
  <c r="K18" i="4" s="1"/>
  <c r="H17" i="4"/>
  <c r="J15" i="4"/>
  <c r="K15" i="4" s="1"/>
  <c r="K26" i="4"/>
  <c r="J22" i="4"/>
  <c r="K22" i="4" s="1"/>
  <c r="J17" i="4"/>
  <c r="K17" i="4" s="1"/>
  <c r="J23" i="4"/>
  <c r="K23" i="4" s="1"/>
  <c r="J19" i="4"/>
  <c r="K19" i="4" s="1"/>
  <c r="K14" i="4"/>
  <c r="J25" i="4"/>
  <c r="K25" i="4" s="1"/>
  <c r="K22" i="3"/>
  <c r="J17" i="3"/>
  <c r="K17" i="3" s="1"/>
  <c r="J19" i="3"/>
  <c r="K19" i="3" s="1"/>
  <c r="J15" i="3"/>
  <c r="K15" i="3" s="1"/>
  <c r="K20" i="3"/>
  <c r="J25" i="3"/>
  <c r="K25" i="3" s="1"/>
  <c r="K16" i="2"/>
  <c r="K18" i="2"/>
  <c r="K20" i="2"/>
  <c r="K14" i="2"/>
  <c r="K26" i="2"/>
  <c r="J17" i="2"/>
  <c r="K17" i="2" s="1"/>
  <c r="K22" i="2"/>
  <c r="J14" i="2"/>
  <c r="J16" i="2"/>
  <c r="J23" i="2"/>
  <c r="K23" i="2" s="1"/>
  <c r="J18" i="2"/>
  <c r="K25" i="2"/>
  <c r="J20" i="2"/>
  <c r="J13" i="1"/>
  <c r="K13" i="1" s="1"/>
  <c r="J25" i="1"/>
  <c r="K25" i="1" s="1"/>
  <c r="J16" i="1"/>
  <c r="K16" i="1" s="1"/>
  <c r="K17" i="1"/>
  <c r="J20" i="1"/>
  <c r="K20" i="1" s="1"/>
  <c r="K21" i="1"/>
  <c r="J24" i="1"/>
  <c r="K24" i="1" s="1"/>
</calcChain>
</file>

<file path=xl/sharedStrings.xml><?xml version="1.0" encoding="utf-8"?>
<sst xmlns="http://schemas.openxmlformats.org/spreadsheetml/2006/main" count="355" uniqueCount="75">
  <si>
    <t>Č. položky</t>
  </si>
  <si>
    <t>Název položky</t>
  </si>
  <si>
    <t>Popis položky</t>
  </si>
  <si>
    <t>Množstevní
Jednotka
(M.j.)</t>
  </si>
  <si>
    <t>Množství
(M.j.)</t>
  </si>
  <si>
    <t>Cena bez DPH
(Za M.j.)
(Kč)</t>
  </si>
  <si>
    <t>Cena bez DPH
Celkem
(Kč)</t>
  </si>
  <si>
    <t>Sazba DPH
(%)</t>
  </si>
  <si>
    <t>DPH (celkem)
(Kč)</t>
  </si>
  <si>
    <t>Cena celkem s DPH
(Kč)</t>
  </si>
  <si>
    <t xml:space="preserve">
Technologie a investice s technologií související</t>
  </si>
  <si>
    <t>1/
FVE</t>
  </si>
  <si>
    <t>1.1</t>
  </si>
  <si>
    <t>Síťový 3F invertor</t>
  </si>
  <si>
    <t>ks</t>
  </si>
  <si>
    <t>1.2</t>
  </si>
  <si>
    <t>Příslušenství k invertorům a modulům</t>
  </si>
  <si>
    <t>1.3</t>
  </si>
  <si>
    <t>Fotovoltaické monokrystalické moduly</t>
  </si>
  <si>
    <t>1.4</t>
  </si>
  <si>
    <t>Podpůrná konstrukce FV modulů</t>
  </si>
  <si>
    <t>1.5</t>
  </si>
  <si>
    <t xml:space="preserve">
Rozvaděč R-FVE-DC vč. vystrojení (jističe, pojistky aj.)</t>
  </si>
  <si>
    <t>1.6</t>
  </si>
  <si>
    <t xml:space="preserve">
Rozvaděč R-FVE-AC vč. vystrojení (jističe, pojistky aj.)</t>
  </si>
  <si>
    <t>1.7</t>
  </si>
  <si>
    <t xml:space="preserve">
Kabeláž DC se zapojením vč. materiálu na zapojení</t>
  </si>
  <si>
    <t>1.8</t>
  </si>
  <si>
    <t>Kabeláž AC se zapojením a napojením na stávající rozvody/rozvaděče vč. materiálu na zapojení</t>
  </si>
  <si>
    <t>1.9</t>
  </si>
  <si>
    <t>Řídící jednotka pro analogový sběr a distribuci dat vč.
3 fázovým měřícím transformátorem proudu</t>
  </si>
  <si>
    <t>1.10</t>
  </si>
  <si>
    <t>Řídící jednotka fotovoltaické elektrárny vč možnosti připojení LAN, central stop, komunikaci s invertorem (invertory) a regulací výkonu výrobny dle platné PPDS</t>
  </si>
  <si>
    <t>1.11</t>
  </si>
  <si>
    <t>Datové rozvody se zapojením vč materiálu na zapojení</t>
  </si>
  <si>
    <t>1.12</t>
  </si>
  <si>
    <t>Materiál na kabelové trasy</t>
  </si>
  <si>
    <t>1.13</t>
  </si>
  <si>
    <t>Celková montáž (i se zapojením)</t>
  </si>
  <si>
    <t>1.14</t>
  </si>
  <si>
    <t xml:space="preserve">
Ochranné pospojování FVE se všemi náležitými komponenty</t>
  </si>
  <si>
    <t>2/ Ostatní související položky</t>
  </si>
  <si>
    <t>2.1</t>
  </si>
  <si>
    <t>Zkoušky funkčnosti, testování fotovoltaické elektrárny</t>
  </si>
  <si>
    <t>2.2</t>
  </si>
  <si>
    <t>Zpracování dokumentace skutečného provedení</t>
  </si>
  <si>
    <t>2.3</t>
  </si>
  <si>
    <t>Zpracování dokumentace PBŘ</t>
  </si>
  <si>
    <t>2.4</t>
  </si>
  <si>
    <t>Spolupráce s revizním technikem a vyhotovení výchozí revize</t>
  </si>
  <si>
    <t>2.5</t>
  </si>
  <si>
    <t>Zařízení staveniště</t>
  </si>
  <si>
    <t>2.6</t>
  </si>
  <si>
    <t>Likvidace odpadů</t>
  </si>
  <si>
    <t>Celkem dodávka a montáž (Kč)</t>
  </si>
  <si>
    <t>Fotovoltaické elektrárny pro město Rotava</t>
  </si>
  <si>
    <t>ROZPOČET - Fotovoltaická elektrárna – Městský úřad - Sídliště 721, Rotava; FVE 49,5 kWp</t>
  </si>
  <si>
    <t>ROZPOČET - Fotovoltaická elektrárna – Úpravna vody - Nová Ves u Kraslic, 73; 24,75 kWp</t>
  </si>
  <si>
    <t>ROZPOČET - Fotovoltaická elektrárna – Základní škola Rotava - Nová Plzeň 673, Rotava; 46,8 kWp</t>
  </si>
  <si>
    <t>ROZPOČET - Celkem (vyplňujte pouze zeleně vyznačená pole)</t>
  </si>
  <si>
    <t>n/a</t>
  </si>
  <si>
    <t>3/Instalace řídícího software zajišťující management hospodaření s energií v objektech zadavatele (3 objekty s FVE a 4 objekty bez FVE)</t>
  </si>
  <si>
    <t>3.1.</t>
  </si>
  <si>
    <t>3.2.</t>
  </si>
  <si>
    <t>3.3.</t>
  </si>
  <si>
    <t>3.4.</t>
  </si>
  <si>
    <t>Zaškolení obsluhy řídícího SW</t>
  </si>
  <si>
    <t>Roční SLA pro SW dle 3.1. po dobu min. 5 let od předání díla</t>
  </si>
  <si>
    <t>Instalace, oživení, spuštění a odladění</t>
  </si>
  <si>
    <t>3.5.</t>
  </si>
  <si>
    <t>HW související s bodem 3 rozpočtu (prosím rozepiště)</t>
  </si>
  <si>
    <t>případně vložte další řádky</t>
  </si>
  <si>
    <t>Celkem Instalce řídícího SW (bod 3)</t>
  </si>
  <si>
    <t>Celkem</t>
  </si>
  <si>
    <t>Licence řídíčíího SW pro 7 objektů (3 s FVE a 4 bez FVE)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</si>
</sst>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;[Red]#,##0.00&quot; &quot;[$Kč-405]"/>
    <numFmt numFmtId="165" formatCode="#,##0.00&quot; &quot;[$Kč-405];[Red]&quot;-&quot;#,##0.00&quot; &quot;[$Kč-405]"/>
    <numFmt numFmtId="170" formatCode="#,##0.00\ [$Kč-405];[Red]#,##0.00\ [$Kč-405]"/>
  </numFmts>
  <fonts count="19">
    <font>
      <sz val="10"/>
      <color rgb="FF000000"/>
      <name val="Liberation Sans1"/>
      <charset val="238"/>
    </font>
    <font>
      <sz val="10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sz val="24"/>
      <color rgb="FF000000"/>
      <name val="Liberation Sans1"/>
      <charset val="238"/>
    </font>
    <font>
      <sz val="18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0"/>
      <color rgb="FF000000"/>
      <name val="Liberation Sans1"/>
      <charset val="238"/>
    </font>
    <font>
      <b/>
      <sz val="14"/>
      <color rgb="FF000000"/>
      <name val="Liberation Sans1"/>
      <charset val="238"/>
    </font>
    <font>
      <sz val="8"/>
      <color rgb="FF000000"/>
      <name val="Liberation Sans1"/>
      <charset val="238"/>
    </font>
    <font>
      <b/>
      <sz val="8"/>
      <color rgb="FF000000"/>
      <name val="Liberation Sans1"/>
      <charset val="238"/>
    </font>
    <font>
      <b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10" borderId="2" xfId="0" applyFont="1" applyFill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center" wrapText="1"/>
    </xf>
    <xf numFmtId="0" fontId="0" fillId="0" borderId="2" xfId="0" applyBorder="1"/>
    <xf numFmtId="49" fontId="16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0" borderId="2" xfId="0" applyBorder="1"/>
    <xf numFmtId="0" fontId="17" fillId="0" borderId="2" xfId="0" applyFont="1" applyBorder="1" applyAlignment="1">
      <alignment horizontal="center"/>
    </xf>
    <xf numFmtId="0" fontId="0" fillId="0" borderId="0" xfId="0"/>
    <xf numFmtId="0" fontId="17" fillId="0" borderId="2" xfId="0" applyFont="1" applyBorder="1"/>
    <xf numFmtId="0" fontId="16" fillId="0" borderId="2" xfId="0" applyFont="1" applyFill="1" applyBorder="1" applyAlignment="1">
      <alignment horizontal="center"/>
    </xf>
    <xf numFmtId="0" fontId="18" fillId="0" borderId="0" xfId="0" applyFont="1"/>
    <xf numFmtId="0" fontId="16" fillId="0" borderId="4" xfId="0" applyFont="1" applyBorder="1" applyAlignment="1">
      <alignment horizontal="center"/>
    </xf>
    <xf numFmtId="0" fontId="16" fillId="0" borderId="3" xfId="0" applyFont="1" applyBorder="1"/>
    <xf numFmtId="0" fontId="16" fillId="11" borderId="3" xfId="0" applyFont="1" applyFill="1" applyBorder="1"/>
    <xf numFmtId="0" fontId="17" fillId="0" borderId="5" xfId="0" applyFont="1" applyBorder="1"/>
    <xf numFmtId="164" fontId="17" fillId="0" borderId="5" xfId="0" applyNumberFormat="1" applyFont="1" applyBorder="1" applyAlignment="1">
      <alignment horizontal="center"/>
    </xf>
    <xf numFmtId="0" fontId="0" fillId="0" borderId="3" xfId="0" applyFont="1" applyBorder="1"/>
    <xf numFmtId="170" fontId="0" fillId="0" borderId="3" xfId="0" applyNumberFormat="1" applyFont="1" applyBorder="1"/>
    <xf numFmtId="170" fontId="0" fillId="0" borderId="6" xfId="0" applyNumberFormat="1" applyFont="1" applyBorder="1"/>
    <xf numFmtId="0" fontId="2" fillId="0" borderId="7" xfId="0" applyFont="1" applyBorder="1"/>
    <xf numFmtId="0" fontId="0" fillId="0" borderId="8" xfId="0" applyFont="1" applyBorder="1"/>
    <xf numFmtId="0" fontId="0" fillId="0" borderId="6" xfId="0" applyFont="1" applyBorder="1"/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B5F8-938E-495E-9B92-166617614D72}">
  <sheetPr>
    <pageSetUpPr fitToPage="1"/>
  </sheetPr>
  <dimension ref="B3:N56"/>
  <sheetViews>
    <sheetView tabSelected="1" workbookViewId="0">
      <selection activeCell="C41" sqref="C41"/>
    </sheetView>
  </sheetViews>
  <sheetFormatPr defaultRowHeight="12.5"/>
  <cols>
    <col min="1" max="1" width="7.1796875" customWidth="1"/>
    <col min="2" max="2" width="9.81640625" customWidth="1"/>
    <col min="3" max="3" width="75.453125" customWidth="1"/>
    <col min="4" max="4" width="10" customWidth="1"/>
    <col min="5" max="5" width="8.81640625" customWidth="1"/>
    <col min="6" max="6" width="7" customWidth="1"/>
    <col min="7" max="7" width="11" customWidth="1"/>
    <col min="8" max="8" width="11.1796875" customWidth="1"/>
    <col min="9" max="9" width="8.453125" customWidth="1"/>
    <col min="10" max="10" width="13.453125" customWidth="1"/>
    <col min="11" max="11" width="16.453125" customWidth="1"/>
    <col min="12" max="14" width="12.26953125" customWidth="1"/>
    <col min="15" max="15" width="9.1796875" customWidth="1"/>
  </cols>
  <sheetData>
    <row r="3" spans="2:14" ht="18">
      <c r="B3" s="16" t="s">
        <v>55</v>
      </c>
      <c r="C3" s="16"/>
      <c r="D3" s="16"/>
      <c r="E3" s="16"/>
      <c r="F3" s="16"/>
      <c r="G3" s="16"/>
      <c r="H3" s="16"/>
      <c r="I3" s="16"/>
      <c r="J3" s="16"/>
      <c r="K3" s="16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 ht="13">
      <c r="B6" s="17" t="s">
        <v>59</v>
      </c>
      <c r="C6" s="17"/>
      <c r="D6" s="17"/>
      <c r="E6" s="17"/>
      <c r="F6" s="17"/>
      <c r="G6" s="17"/>
      <c r="H6" s="17"/>
      <c r="I6" s="17"/>
      <c r="J6" s="17"/>
      <c r="K6" s="17"/>
    </row>
    <row r="7" spans="2:14" hidden="1"/>
    <row r="8" spans="2:14" hidden="1"/>
    <row r="9" spans="2:14"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</row>
    <row r="10" spans="2:14" ht="30.5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19" t="s">
        <v>10</v>
      </c>
      <c r="C11" s="19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22">
        <f>'Městský úřad '!F13+'Úpravna vody '!F13+'Základní škola'!F13</f>
        <v>0</v>
      </c>
      <c r="G13" s="22">
        <f>'Městský úřad '!G13</f>
        <v>0</v>
      </c>
      <c r="H13" s="8">
        <f t="shared" ref="H13:H26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22">
        <f>'Městský úřad '!F14+'Úpravna vody '!F14+'Základní škola'!F14</f>
        <v>0</v>
      </c>
      <c r="G14" s="22">
        <f>'Městský úřad '!G14</f>
        <v>0</v>
      </c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22">
        <f>'Městský úřad '!F15+'Úpravna vody '!F15+'Základní škola'!F15</f>
        <v>0</v>
      </c>
      <c r="G15" s="22">
        <f>'Městský úřad '!G15</f>
        <v>0</v>
      </c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22">
        <f>'Městský úřad '!F16+'Úpravna vody '!F16+'Základní škola'!F16</f>
        <v>0</v>
      </c>
      <c r="G16" s="22">
        <f>'Městský úřad '!G16</f>
        <v>0</v>
      </c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22">
        <f>'Městský úřad '!F17+'Úpravna vody '!F17+'Základní škola'!F17</f>
        <v>0</v>
      </c>
      <c r="G17" s="22">
        <f>'Městský úřad '!G17</f>
        <v>0</v>
      </c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22">
        <f>'Městský úřad '!F18+'Úpravna vody '!F18+'Základní škola'!F18</f>
        <v>0</v>
      </c>
      <c r="G18" s="22">
        <f>'Městský úřad '!G18</f>
        <v>0</v>
      </c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22" t="s">
        <v>60</v>
      </c>
      <c r="G19" s="22" t="s">
        <v>60</v>
      </c>
      <c r="H19" s="8">
        <f>'Městský úřad '!H19+'Úpravna vody '!H19+'Základní škola'!H19</f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22" t="s">
        <v>60</v>
      </c>
      <c r="G20" s="22" t="s">
        <v>60</v>
      </c>
      <c r="H20" s="8">
        <f>'Městský úřad '!H20+'Úpravna vody '!H20+'Základní škola'!H20</f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22" t="s">
        <v>60</v>
      </c>
      <c r="G21" s="22" t="s">
        <v>60</v>
      </c>
      <c r="H21" s="8">
        <f>'Městský úřad '!H21+'Úpravna vody '!H21+'Základní škola'!H21</f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2.9" customHeight="1">
      <c r="B22" s="3" t="s">
        <v>31</v>
      </c>
      <c r="C22" s="11" t="s">
        <v>32</v>
      </c>
      <c r="D22" s="3"/>
      <c r="E22" s="3" t="s">
        <v>14</v>
      </c>
      <c r="F22" s="22" t="s">
        <v>60</v>
      </c>
      <c r="G22" s="22" t="s">
        <v>60</v>
      </c>
      <c r="H22" s="8">
        <f>'Městský úřad '!H22+'Úpravna vody '!H22+'Základní škola'!H22</f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22" t="s">
        <v>60</v>
      </c>
      <c r="G23" s="22" t="s">
        <v>60</v>
      </c>
      <c r="H23" s="8">
        <f>'Městský úřad '!H23+'Úpravna vody '!H23+'Základní škola'!H23</f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22" t="s">
        <v>60</v>
      </c>
      <c r="G24" s="22" t="s">
        <v>60</v>
      </c>
      <c r="H24" s="8">
        <f>'Městský úřad '!H24+'Úpravna vody '!H24+'Základní škola'!H24</f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22" t="s">
        <v>60</v>
      </c>
      <c r="G25" s="22" t="s">
        <v>60</v>
      </c>
      <c r="H25" s="8">
        <f>'Městský úřad '!H25+'Úpravna vody '!H25+'Základní škola'!H25</f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22" t="s">
        <v>60</v>
      </c>
      <c r="G26" s="22" t="s">
        <v>60</v>
      </c>
      <c r="H26" s="8">
        <f>'Městský úřad '!H26+'Úpravna vody '!H26+'Základní škola'!H26</f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22" t="s">
        <v>60</v>
      </c>
      <c r="G28" s="22" t="s">
        <v>60</v>
      </c>
      <c r="H28" s="8">
        <f>'Městský úřad '!H28+'Úpravna vody '!H28+'Základní škola'!H28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22" t="s">
        <v>60</v>
      </c>
      <c r="G29" s="22" t="s">
        <v>60</v>
      </c>
      <c r="H29" s="8">
        <f>'Městský úřad '!H29+'Úpravna vody '!H29+'Základní škola'!H29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22" t="s">
        <v>60</v>
      </c>
      <c r="G30" s="22" t="s">
        <v>60</v>
      </c>
      <c r="H30" s="8">
        <f>'Městský úřad '!H30+'Úpravna vody '!H30+'Základní škola'!H30</f>
        <v>0</v>
      </c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49</v>
      </c>
      <c r="D31" s="3"/>
      <c r="E31" s="3" t="s">
        <v>14</v>
      </c>
      <c r="F31" s="22" t="s">
        <v>60</v>
      </c>
      <c r="G31" s="22" t="s">
        <v>60</v>
      </c>
      <c r="H31" s="8">
        <f>'Městský úřad '!H31+'Úpravna vody '!H31+'Základní škola'!H31</f>
        <v>0</v>
      </c>
      <c r="I31" s="9">
        <v>21</v>
      </c>
      <c r="J31" s="10">
        <f>I31/100*H31</f>
        <v>0</v>
      </c>
      <c r="K31" s="10">
        <f>J31+H31</f>
        <v>0</v>
      </c>
      <c r="L31" s="2"/>
      <c r="M31" s="2"/>
      <c r="N31" s="2"/>
    </row>
    <row r="32" spans="2:14">
      <c r="B32" s="14" t="s">
        <v>50</v>
      </c>
      <c r="C32" s="6" t="s">
        <v>51</v>
      </c>
      <c r="D32" s="3"/>
      <c r="E32" s="3" t="s">
        <v>14</v>
      </c>
      <c r="F32" s="22" t="s">
        <v>60</v>
      </c>
      <c r="G32" s="22" t="s">
        <v>60</v>
      </c>
      <c r="H32" s="8">
        <f>'Městský úřad '!H32+'Úpravna vody '!H32+'Základní škola'!H32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53</v>
      </c>
      <c r="D33" s="3"/>
      <c r="E33" s="3" t="s">
        <v>14</v>
      </c>
      <c r="F33" s="22" t="s">
        <v>60</v>
      </c>
      <c r="G33" s="22" t="s">
        <v>60</v>
      </c>
      <c r="H33" s="8">
        <f>'Městský úřad '!H33+'Úpravna vody '!H33+'Základní škola'!H33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21" t="s">
        <v>54</v>
      </c>
      <c r="C34" s="21"/>
      <c r="D34" s="21"/>
      <c r="E34" s="21"/>
      <c r="F34" s="21"/>
      <c r="G34" s="21"/>
      <c r="H34" s="15">
        <f>SUM(H13:H33)</f>
        <v>0</v>
      </c>
      <c r="I34" s="15"/>
      <c r="J34" s="15">
        <f>SUM(J13:J33)</f>
        <v>0</v>
      </c>
      <c r="K34" s="15">
        <f>SUM(K13:K33)</f>
        <v>0</v>
      </c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4.5">
      <c r="B36" s="23" t="s">
        <v>61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5" t="s">
        <v>62</v>
      </c>
      <c r="C37" s="25" t="s">
        <v>74</v>
      </c>
      <c r="D37" s="24"/>
      <c r="E37" s="3" t="s">
        <v>14</v>
      </c>
      <c r="F37" s="22">
        <v>1</v>
      </c>
      <c r="G37" s="7"/>
      <c r="H37" s="8">
        <f t="shared" ref="H37:H39" si="3">G37*F37</f>
        <v>0</v>
      </c>
      <c r="I37" s="9">
        <v>21</v>
      </c>
      <c r="J37" s="8">
        <f t="shared" ref="J37:J39" si="4">I37/100*H37</f>
        <v>0</v>
      </c>
      <c r="K37" s="10">
        <f t="shared" ref="K37:K39" si="5">H37+J37</f>
        <v>0</v>
      </c>
      <c r="L37" s="2"/>
      <c r="M37" s="2"/>
      <c r="N37" s="2"/>
    </row>
    <row r="38" spans="2:14">
      <c r="B38" s="25" t="s">
        <v>63</v>
      </c>
      <c r="C38" s="25" t="s">
        <v>66</v>
      </c>
      <c r="D38" s="24"/>
      <c r="E38" s="3" t="s">
        <v>14</v>
      </c>
      <c r="F38" s="22">
        <v>1</v>
      </c>
      <c r="G38" s="7"/>
      <c r="H38" s="8">
        <f t="shared" si="3"/>
        <v>0</v>
      </c>
      <c r="I38" s="9">
        <v>21</v>
      </c>
      <c r="J38" s="8">
        <f t="shared" si="4"/>
        <v>0</v>
      </c>
      <c r="K38" s="10">
        <f t="shared" si="5"/>
        <v>0</v>
      </c>
      <c r="L38" s="2"/>
      <c r="M38" s="2"/>
      <c r="N38" s="2"/>
    </row>
    <row r="39" spans="2:14">
      <c r="B39" s="25" t="s">
        <v>64</v>
      </c>
      <c r="C39" s="25" t="s">
        <v>67</v>
      </c>
      <c r="D39" s="24"/>
      <c r="E39" s="3" t="s">
        <v>14</v>
      </c>
      <c r="F39" s="22">
        <v>1</v>
      </c>
      <c r="G39" s="7"/>
      <c r="H39" s="8">
        <f t="shared" si="3"/>
        <v>0</v>
      </c>
      <c r="I39" s="9">
        <v>21</v>
      </c>
      <c r="J39" s="8">
        <f t="shared" si="4"/>
        <v>0</v>
      </c>
      <c r="K39" s="10">
        <f t="shared" si="5"/>
        <v>0</v>
      </c>
      <c r="L39" s="2"/>
      <c r="M39" s="2"/>
      <c r="N39" s="2"/>
    </row>
    <row r="40" spans="2:14">
      <c r="B40" s="25" t="s">
        <v>65</v>
      </c>
      <c r="C40" s="25" t="s">
        <v>68</v>
      </c>
      <c r="D40" s="24"/>
      <c r="E40" s="3" t="s">
        <v>14</v>
      </c>
      <c r="F40" s="22">
        <v>1</v>
      </c>
      <c r="G40" s="7"/>
      <c r="H40" s="8">
        <f t="shared" ref="H40:H45" si="6">G40*F40</f>
        <v>0</v>
      </c>
      <c r="I40" s="9">
        <v>21</v>
      </c>
      <c r="J40" s="8">
        <f t="shared" ref="J40:J45" si="7">I40/100*H40</f>
        <v>0</v>
      </c>
      <c r="K40" s="10">
        <f t="shared" ref="K40:K45" si="8">H40+J40</f>
        <v>0</v>
      </c>
      <c r="L40" s="2"/>
      <c r="M40" s="2"/>
      <c r="N40" s="2"/>
    </row>
    <row r="41" spans="2:14">
      <c r="B41" s="25" t="s">
        <v>69</v>
      </c>
      <c r="C41" s="25" t="s">
        <v>70</v>
      </c>
      <c r="D41" s="24"/>
      <c r="E41" s="3" t="s">
        <v>14</v>
      </c>
      <c r="F41" s="22">
        <v>1</v>
      </c>
      <c r="G41" s="7"/>
      <c r="H41" s="8">
        <f t="shared" si="6"/>
        <v>0</v>
      </c>
      <c r="I41" s="9">
        <v>21</v>
      </c>
      <c r="J41" s="8">
        <f t="shared" si="7"/>
        <v>0</v>
      </c>
      <c r="K41" s="10">
        <f t="shared" si="8"/>
        <v>0</v>
      </c>
      <c r="L41" s="2"/>
      <c r="M41" s="2"/>
      <c r="N41" s="2"/>
    </row>
    <row r="42" spans="2:14">
      <c r="B42" s="25" t="s">
        <v>69</v>
      </c>
      <c r="C42" s="26"/>
      <c r="D42" s="24"/>
      <c r="E42" s="3" t="s">
        <v>14</v>
      </c>
      <c r="F42" s="7"/>
      <c r="G42" s="7"/>
      <c r="H42" s="8">
        <f t="shared" si="6"/>
        <v>0</v>
      </c>
      <c r="I42" s="9">
        <v>21</v>
      </c>
      <c r="J42" s="8">
        <f t="shared" si="7"/>
        <v>0</v>
      </c>
      <c r="K42" s="10">
        <f t="shared" si="8"/>
        <v>0</v>
      </c>
      <c r="L42" s="2"/>
      <c r="M42" s="2"/>
      <c r="N42" s="2"/>
    </row>
    <row r="43" spans="2:14">
      <c r="B43" s="25" t="s">
        <v>69</v>
      </c>
      <c r="C43" s="26"/>
      <c r="D43" s="24"/>
      <c r="E43" s="3" t="s">
        <v>14</v>
      </c>
      <c r="F43" s="7"/>
      <c r="G43" s="7"/>
      <c r="H43" s="8">
        <f t="shared" si="6"/>
        <v>0</v>
      </c>
      <c r="I43" s="9">
        <v>21</v>
      </c>
      <c r="J43" s="8">
        <f t="shared" si="7"/>
        <v>0</v>
      </c>
      <c r="K43" s="10">
        <f t="shared" si="8"/>
        <v>0</v>
      </c>
      <c r="L43" s="2"/>
      <c r="M43" s="2"/>
      <c r="N43" s="2"/>
    </row>
    <row r="44" spans="2:14">
      <c r="B44" s="25" t="s">
        <v>69</v>
      </c>
      <c r="C44" s="26"/>
      <c r="D44" s="24"/>
      <c r="E44" s="3" t="s">
        <v>14</v>
      </c>
      <c r="F44" s="7"/>
      <c r="G44" s="7"/>
      <c r="H44" s="8">
        <f t="shared" si="6"/>
        <v>0</v>
      </c>
      <c r="I44" s="9">
        <v>21</v>
      </c>
      <c r="J44" s="8">
        <f t="shared" si="7"/>
        <v>0</v>
      </c>
      <c r="K44" s="10">
        <f t="shared" si="8"/>
        <v>0</v>
      </c>
      <c r="L44" s="2"/>
      <c r="M44" s="2"/>
      <c r="N44" s="2"/>
    </row>
    <row r="45" spans="2:14">
      <c r="B45" s="25" t="s">
        <v>69</v>
      </c>
      <c r="C45" s="26" t="s">
        <v>71</v>
      </c>
      <c r="D45" s="24"/>
      <c r="E45" s="3" t="s">
        <v>14</v>
      </c>
      <c r="F45" s="7"/>
      <c r="G45" s="7"/>
      <c r="H45" s="8">
        <f>SUM(H37:H44)</f>
        <v>0</v>
      </c>
      <c r="I45" s="9">
        <v>21</v>
      </c>
      <c r="J45" s="8">
        <f t="shared" si="7"/>
        <v>0</v>
      </c>
      <c r="K45" s="10">
        <f t="shared" si="8"/>
        <v>0</v>
      </c>
      <c r="L45" s="2"/>
      <c r="M45" s="2"/>
      <c r="N45" s="2"/>
    </row>
    <row r="46" spans="2:14">
      <c r="B46" s="27" t="s">
        <v>72</v>
      </c>
      <c r="C46" s="27"/>
      <c r="D46" s="27"/>
      <c r="E46" s="27"/>
      <c r="F46" s="27"/>
      <c r="G46" s="27"/>
      <c r="H46" s="28">
        <f>SUM(H25:H45)</f>
        <v>0</v>
      </c>
      <c r="I46" s="28"/>
      <c r="J46" s="28">
        <f>SUM(J25:J45)</f>
        <v>0</v>
      </c>
      <c r="K46" s="28">
        <f>SUM(K25:K45)</f>
        <v>0</v>
      </c>
      <c r="L46" s="2"/>
      <c r="M46" s="2"/>
      <c r="N46" s="2"/>
    </row>
    <row r="47" spans="2:14" ht="13">
      <c r="B47" s="32" t="s">
        <v>73</v>
      </c>
      <c r="C47" s="33"/>
      <c r="D47" s="33"/>
      <c r="E47" s="33"/>
      <c r="F47" s="33"/>
      <c r="G47" s="34"/>
      <c r="H47" s="31">
        <f>H46+H34</f>
        <v>0</v>
      </c>
      <c r="I47" s="29"/>
      <c r="J47" s="30">
        <f>J46+J34</f>
        <v>0</v>
      </c>
      <c r="K47" s="30">
        <f>K46+K34</f>
        <v>0</v>
      </c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7">
    <mergeCell ref="B46:G46"/>
    <mergeCell ref="B3:K3"/>
    <mergeCell ref="B6:K6"/>
    <mergeCell ref="B9:K9"/>
    <mergeCell ref="B11:C11"/>
    <mergeCell ref="C12:K12"/>
    <mergeCell ref="B34:G34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56"/>
  <sheetViews>
    <sheetView topLeftCell="C3" workbookViewId="0">
      <selection activeCell="D13" sqref="D13:K15"/>
    </sheetView>
  </sheetViews>
  <sheetFormatPr defaultRowHeight="12.5"/>
  <cols>
    <col min="1" max="1" width="7.1796875" customWidth="1"/>
    <col min="2" max="2" width="9.81640625" customWidth="1"/>
    <col min="3" max="3" width="75.453125" customWidth="1"/>
    <col min="4" max="4" width="10" customWidth="1"/>
    <col min="5" max="5" width="8.81640625" customWidth="1"/>
    <col min="6" max="6" width="7" customWidth="1"/>
    <col min="7" max="7" width="11" customWidth="1"/>
    <col min="8" max="8" width="11.1796875" customWidth="1"/>
    <col min="9" max="9" width="8.453125" customWidth="1"/>
    <col min="10" max="10" width="13.453125" customWidth="1"/>
    <col min="11" max="11" width="16.453125" customWidth="1"/>
    <col min="12" max="14" width="12.26953125" customWidth="1"/>
    <col min="15" max="15" width="9.1796875" customWidth="1"/>
  </cols>
  <sheetData>
    <row r="3" spans="2:14" ht="18">
      <c r="B3" s="16" t="s">
        <v>55</v>
      </c>
      <c r="C3" s="16"/>
      <c r="D3" s="16"/>
      <c r="E3" s="16"/>
      <c r="F3" s="16"/>
      <c r="G3" s="16"/>
      <c r="H3" s="16"/>
      <c r="I3" s="16"/>
      <c r="J3" s="16"/>
      <c r="K3" s="16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 ht="13">
      <c r="B6" s="17" t="s">
        <v>56</v>
      </c>
      <c r="C6" s="17"/>
      <c r="D6" s="17"/>
      <c r="E6" s="17"/>
      <c r="F6" s="17"/>
      <c r="G6" s="17"/>
      <c r="H6" s="17"/>
      <c r="I6" s="17"/>
      <c r="J6" s="17"/>
      <c r="K6" s="17"/>
    </row>
    <row r="7" spans="2:14" hidden="1"/>
    <row r="8" spans="2:14" hidden="1"/>
    <row r="9" spans="2:14"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</row>
    <row r="10" spans="2:14" ht="30.5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19" t="s">
        <v>10</v>
      </c>
      <c r="C11" s="19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7"/>
      <c r="G13" s="7"/>
      <c r="H13" s="8">
        <f t="shared" ref="H13:H26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7"/>
      <c r="G14" s="7"/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7"/>
      <c r="G15" s="7"/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7"/>
      <c r="G16" s="7"/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7"/>
      <c r="G17" s="7"/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7"/>
      <c r="G18" s="7"/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3">
        <v>1</v>
      </c>
      <c r="G19" s="7"/>
      <c r="H19" s="8">
        <f t="shared" si="0"/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3">
        <v>1</v>
      </c>
      <c r="G20" s="7"/>
      <c r="H20" s="8">
        <f t="shared" si="0"/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3">
        <v>1</v>
      </c>
      <c r="G21" s="7"/>
      <c r="H21" s="8">
        <f t="shared" si="0"/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2.9" customHeight="1">
      <c r="B22" s="3" t="s">
        <v>31</v>
      </c>
      <c r="C22" s="11" t="s">
        <v>32</v>
      </c>
      <c r="D22" s="3"/>
      <c r="E22" s="3" t="s">
        <v>14</v>
      </c>
      <c r="F22" s="3">
        <v>1</v>
      </c>
      <c r="G22" s="7"/>
      <c r="H22" s="8">
        <f t="shared" si="0"/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3">
        <v>1</v>
      </c>
      <c r="G23" s="7"/>
      <c r="H23" s="8">
        <f t="shared" si="0"/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3">
        <v>1</v>
      </c>
      <c r="G24" s="7"/>
      <c r="H24" s="8">
        <f t="shared" si="0"/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3">
        <v>1</v>
      </c>
      <c r="G25" s="7"/>
      <c r="H25" s="8">
        <f t="shared" si="0"/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3">
        <v>1</v>
      </c>
      <c r="G26" s="7"/>
      <c r="H26" s="8">
        <f t="shared" si="0"/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3">
        <v>1</v>
      </c>
      <c r="G28" s="7"/>
      <c r="H28" s="8">
        <f>G28*F28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3">
        <v>1</v>
      </c>
      <c r="G29" s="7"/>
      <c r="H29" s="8">
        <f>G29*F29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3"/>
      <c r="G30" s="7"/>
      <c r="H30" s="8"/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49</v>
      </c>
      <c r="D31" s="3"/>
      <c r="E31" s="3" t="s">
        <v>14</v>
      </c>
      <c r="F31" s="3">
        <v>1</v>
      </c>
      <c r="G31" s="7"/>
      <c r="H31" s="8">
        <f>G31*F31</f>
        <v>0</v>
      </c>
      <c r="I31" s="9">
        <v>21</v>
      </c>
      <c r="J31" s="10">
        <f>I31/100*H31</f>
        <v>0</v>
      </c>
      <c r="K31" s="10">
        <f>J31+H31</f>
        <v>0</v>
      </c>
      <c r="L31" s="2"/>
      <c r="M31" s="2"/>
      <c r="N31" s="2"/>
    </row>
    <row r="32" spans="2:14">
      <c r="B32" s="14" t="s">
        <v>50</v>
      </c>
      <c r="C32" s="6" t="s">
        <v>51</v>
      </c>
      <c r="D32" s="3"/>
      <c r="E32" s="3" t="s">
        <v>14</v>
      </c>
      <c r="F32" s="3">
        <v>1</v>
      </c>
      <c r="G32" s="7"/>
      <c r="H32" s="8">
        <f>G32*F32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53</v>
      </c>
      <c r="D33" s="3"/>
      <c r="E33" s="3" t="s">
        <v>14</v>
      </c>
      <c r="F33" s="3">
        <v>1</v>
      </c>
      <c r="G33" s="7"/>
      <c r="H33" s="8">
        <f>G33*F33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21" t="s">
        <v>54</v>
      </c>
      <c r="C34" s="21"/>
      <c r="D34" s="21"/>
      <c r="E34" s="21"/>
      <c r="F34" s="21"/>
      <c r="G34" s="21"/>
      <c r="H34" s="15"/>
      <c r="I34" s="15"/>
      <c r="J34" s="15"/>
      <c r="K34" s="15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6">
    <mergeCell ref="B34:G34"/>
    <mergeCell ref="B3:K3"/>
    <mergeCell ref="B6:K6"/>
    <mergeCell ref="B9:K9"/>
    <mergeCell ref="B11:C11"/>
    <mergeCell ref="C12:K12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E586-4138-4EEB-AD10-0F3CE0FEC797}">
  <sheetPr>
    <pageSetUpPr fitToPage="1"/>
  </sheetPr>
  <dimension ref="B3:N56"/>
  <sheetViews>
    <sheetView workbookViewId="0">
      <selection activeCell="B9" sqref="B9:K9"/>
    </sheetView>
  </sheetViews>
  <sheetFormatPr defaultRowHeight="12.5"/>
  <cols>
    <col min="1" max="1" width="7.1796875" customWidth="1"/>
    <col min="2" max="2" width="9.81640625" customWidth="1"/>
    <col min="3" max="3" width="75.453125" customWidth="1"/>
    <col min="4" max="4" width="10" customWidth="1"/>
    <col min="5" max="5" width="8.81640625" customWidth="1"/>
    <col min="6" max="6" width="7" customWidth="1"/>
    <col min="7" max="7" width="11" customWidth="1"/>
    <col min="8" max="8" width="11.1796875" customWidth="1"/>
    <col min="9" max="9" width="8.453125" customWidth="1"/>
    <col min="10" max="10" width="13.453125" customWidth="1"/>
    <col min="11" max="11" width="16.453125" customWidth="1"/>
    <col min="12" max="14" width="12.26953125" customWidth="1"/>
    <col min="15" max="15" width="9.1796875" customWidth="1"/>
  </cols>
  <sheetData>
    <row r="3" spans="2:14" ht="18">
      <c r="B3" s="16" t="s">
        <v>55</v>
      </c>
      <c r="C3" s="16"/>
      <c r="D3" s="16"/>
      <c r="E3" s="16"/>
      <c r="F3" s="16"/>
      <c r="G3" s="16"/>
      <c r="H3" s="16"/>
      <c r="I3" s="16"/>
      <c r="J3" s="16"/>
      <c r="K3" s="16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 ht="13">
      <c r="B6" s="17" t="s">
        <v>57</v>
      </c>
      <c r="C6" s="17"/>
      <c r="D6" s="17"/>
      <c r="E6" s="17"/>
      <c r="F6" s="17"/>
      <c r="G6" s="17"/>
      <c r="H6" s="17"/>
      <c r="I6" s="17"/>
      <c r="J6" s="17"/>
      <c r="K6" s="17"/>
    </row>
    <row r="7" spans="2:14" hidden="1"/>
    <row r="8" spans="2:14" hidden="1"/>
    <row r="9" spans="2:14"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</row>
    <row r="10" spans="2:14" ht="30.5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19" t="s">
        <v>10</v>
      </c>
      <c r="C11" s="19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7"/>
      <c r="G13" s="7"/>
      <c r="H13" s="8">
        <f t="shared" ref="H13:H26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7"/>
      <c r="G14" s="7"/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7"/>
      <c r="G15" s="7"/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7"/>
      <c r="G16" s="7"/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7"/>
      <c r="G17" s="7"/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7"/>
      <c r="G18" s="7"/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3">
        <v>1</v>
      </c>
      <c r="G19" s="7"/>
      <c r="H19" s="8">
        <f t="shared" si="0"/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3">
        <v>1</v>
      </c>
      <c r="G20" s="7"/>
      <c r="H20" s="8">
        <f t="shared" si="0"/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3">
        <v>1</v>
      </c>
      <c r="G21" s="7"/>
      <c r="H21" s="8">
        <f t="shared" si="0"/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2.9" customHeight="1">
      <c r="B22" s="3" t="s">
        <v>31</v>
      </c>
      <c r="C22" s="11" t="s">
        <v>32</v>
      </c>
      <c r="D22" s="3"/>
      <c r="E22" s="3" t="s">
        <v>14</v>
      </c>
      <c r="F22" s="3">
        <v>1</v>
      </c>
      <c r="G22" s="7"/>
      <c r="H22" s="8">
        <f t="shared" si="0"/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3">
        <v>1</v>
      </c>
      <c r="G23" s="7"/>
      <c r="H23" s="8">
        <f t="shared" si="0"/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3">
        <v>1</v>
      </c>
      <c r="G24" s="7"/>
      <c r="H24" s="8">
        <f t="shared" si="0"/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3">
        <v>1</v>
      </c>
      <c r="G25" s="7"/>
      <c r="H25" s="8">
        <f t="shared" si="0"/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3">
        <v>1</v>
      </c>
      <c r="G26" s="7"/>
      <c r="H26" s="8">
        <f t="shared" si="0"/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3">
        <v>1</v>
      </c>
      <c r="G28" s="7"/>
      <c r="H28" s="8">
        <f>G28*F28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3">
        <v>1</v>
      </c>
      <c r="G29" s="7"/>
      <c r="H29" s="8">
        <f>G29*F29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3"/>
      <c r="G30" s="7"/>
      <c r="H30" s="8"/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49</v>
      </c>
      <c r="D31" s="3"/>
      <c r="E31" s="3" t="s">
        <v>14</v>
      </c>
      <c r="F31" s="3">
        <v>1</v>
      </c>
      <c r="G31" s="7"/>
      <c r="H31" s="8">
        <f>G31*F31</f>
        <v>0</v>
      </c>
      <c r="I31" s="9">
        <v>21</v>
      </c>
      <c r="J31" s="10">
        <f>I31/100*H31</f>
        <v>0</v>
      </c>
      <c r="K31" s="10">
        <f>J31+H31</f>
        <v>0</v>
      </c>
      <c r="L31" s="2"/>
      <c r="M31" s="2"/>
      <c r="N31" s="2"/>
    </row>
    <row r="32" spans="2:14">
      <c r="B32" s="14" t="s">
        <v>50</v>
      </c>
      <c r="C32" s="6" t="s">
        <v>51</v>
      </c>
      <c r="D32" s="3"/>
      <c r="E32" s="3" t="s">
        <v>14</v>
      </c>
      <c r="F32" s="3">
        <v>1</v>
      </c>
      <c r="G32" s="7"/>
      <c r="H32" s="8">
        <f>G32*F32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53</v>
      </c>
      <c r="D33" s="3"/>
      <c r="E33" s="3" t="s">
        <v>14</v>
      </c>
      <c r="F33" s="3">
        <v>1</v>
      </c>
      <c r="G33" s="7"/>
      <c r="H33" s="8">
        <f>G33*F33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21" t="s">
        <v>54</v>
      </c>
      <c r="C34" s="21"/>
      <c r="D34" s="21"/>
      <c r="E34" s="21"/>
      <c r="F34" s="21"/>
      <c r="G34" s="21"/>
      <c r="H34" s="15"/>
      <c r="I34" s="15"/>
      <c r="J34" s="15"/>
      <c r="K34" s="15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6">
    <mergeCell ref="B3:K3"/>
    <mergeCell ref="B6:K6"/>
    <mergeCell ref="B9:K9"/>
    <mergeCell ref="B11:C11"/>
    <mergeCell ref="C12:K12"/>
    <mergeCell ref="B34:G34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4E5C-2E67-4B53-B5BC-0813AB47FCDD}">
  <sheetPr>
    <pageSetUpPr fitToPage="1"/>
  </sheetPr>
  <dimension ref="B3:N56"/>
  <sheetViews>
    <sheetView topLeftCell="A3" workbookViewId="0">
      <selection activeCell="B9" sqref="B9:K9"/>
    </sheetView>
  </sheetViews>
  <sheetFormatPr defaultRowHeight="12.5"/>
  <cols>
    <col min="1" max="1" width="7.1796875" customWidth="1"/>
    <col min="2" max="2" width="9.81640625" customWidth="1"/>
    <col min="3" max="3" width="75.453125" customWidth="1"/>
    <col min="4" max="4" width="10" customWidth="1"/>
    <col min="5" max="5" width="8.81640625" customWidth="1"/>
    <col min="6" max="6" width="7" customWidth="1"/>
    <col min="7" max="7" width="11" customWidth="1"/>
    <col min="8" max="8" width="11.1796875" customWidth="1"/>
    <col min="9" max="9" width="8.453125" customWidth="1"/>
    <col min="10" max="10" width="13.453125" customWidth="1"/>
    <col min="11" max="11" width="16.453125" customWidth="1"/>
    <col min="12" max="14" width="12.26953125" customWidth="1"/>
    <col min="15" max="15" width="9.1796875" customWidth="1"/>
  </cols>
  <sheetData>
    <row r="3" spans="2:14" ht="18">
      <c r="B3" s="16" t="s">
        <v>55</v>
      </c>
      <c r="C3" s="16"/>
      <c r="D3" s="16"/>
      <c r="E3" s="16"/>
      <c r="F3" s="16"/>
      <c r="G3" s="16"/>
      <c r="H3" s="16"/>
      <c r="I3" s="16"/>
      <c r="J3" s="16"/>
      <c r="K3" s="16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 ht="13">
      <c r="B6" s="17" t="s">
        <v>58</v>
      </c>
      <c r="C6" s="17"/>
      <c r="D6" s="17"/>
      <c r="E6" s="17"/>
      <c r="F6" s="17"/>
      <c r="G6" s="17"/>
      <c r="H6" s="17"/>
      <c r="I6" s="17"/>
      <c r="J6" s="17"/>
      <c r="K6" s="17"/>
    </row>
    <row r="7" spans="2:14" hidden="1"/>
    <row r="8" spans="2:14" hidden="1"/>
    <row r="9" spans="2:14"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</row>
    <row r="10" spans="2:14" ht="30.5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19" t="s">
        <v>10</v>
      </c>
      <c r="C11" s="19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7"/>
      <c r="G13" s="7"/>
      <c r="H13" s="8">
        <f t="shared" ref="H13:H26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7"/>
      <c r="G14" s="7"/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7"/>
      <c r="G15" s="7"/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7"/>
      <c r="G16" s="7"/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7"/>
      <c r="G17" s="7"/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7"/>
      <c r="G18" s="7"/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3">
        <v>1</v>
      </c>
      <c r="G19" s="7"/>
      <c r="H19" s="8">
        <f t="shared" si="0"/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3">
        <v>1</v>
      </c>
      <c r="G20" s="7"/>
      <c r="H20" s="8">
        <f t="shared" si="0"/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3">
        <v>1</v>
      </c>
      <c r="G21" s="7"/>
      <c r="H21" s="8">
        <f t="shared" si="0"/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2.9" customHeight="1">
      <c r="B22" s="3" t="s">
        <v>31</v>
      </c>
      <c r="C22" s="11" t="s">
        <v>32</v>
      </c>
      <c r="D22" s="3"/>
      <c r="E22" s="3" t="s">
        <v>14</v>
      </c>
      <c r="F22" s="3">
        <v>1</v>
      </c>
      <c r="G22" s="7"/>
      <c r="H22" s="8">
        <f t="shared" si="0"/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3">
        <v>1</v>
      </c>
      <c r="G23" s="7"/>
      <c r="H23" s="8">
        <f t="shared" si="0"/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3">
        <v>1</v>
      </c>
      <c r="G24" s="7"/>
      <c r="H24" s="8">
        <f t="shared" si="0"/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3">
        <v>1</v>
      </c>
      <c r="G25" s="7"/>
      <c r="H25" s="8">
        <f t="shared" si="0"/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3">
        <v>1</v>
      </c>
      <c r="G26" s="7"/>
      <c r="H26" s="8">
        <f t="shared" si="0"/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3">
        <v>1</v>
      </c>
      <c r="G28" s="7"/>
      <c r="H28" s="8">
        <f>G28*F28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3">
        <v>1</v>
      </c>
      <c r="G29" s="7"/>
      <c r="H29" s="8">
        <f>G29*F29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3"/>
      <c r="G30" s="7"/>
      <c r="H30" s="8"/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49</v>
      </c>
      <c r="D31" s="3"/>
      <c r="E31" s="3" t="s">
        <v>14</v>
      </c>
      <c r="F31" s="3">
        <v>1</v>
      </c>
      <c r="G31" s="7"/>
      <c r="H31" s="8">
        <f>G31*F31</f>
        <v>0</v>
      </c>
      <c r="I31" s="9">
        <v>21</v>
      </c>
      <c r="J31" s="10">
        <f>I31/100*H31</f>
        <v>0</v>
      </c>
      <c r="K31" s="10">
        <f>J31+H31</f>
        <v>0</v>
      </c>
      <c r="L31" s="2"/>
      <c r="M31" s="2"/>
      <c r="N31" s="2"/>
    </row>
    <row r="32" spans="2:14">
      <c r="B32" s="14" t="s">
        <v>50</v>
      </c>
      <c r="C32" s="6" t="s">
        <v>51</v>
      </c>
      <c r="D32" s="3"/>
      <c r="E32" s="3" t="s">
        <v>14</v>
      </c>
      <c r="F32" s="3">
        <v>1</v>
      </c>
      <c r="G32" s="7"/>
      <c r="H32" s="8">
        <f>G32*F32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53</v>
      </c>
      <c r="D33" s="3"/>
      <c r="E33" s="3" t="s">
        <v>14</v>
      </c>
      <c r="F33" s="3">
        <v>1</v>
      </c>
      <c r="G33" s="7"/>
      <c r="H33" s="8">
        <f>G33*F33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21" t="s">
        <v>54</v>
      </c>
      <c r="C34" s="21"/>
      <c r="D34" s="21"/>
      <c r="E34" s="21"/>
      <c r="F34" s="21"/>
      <c r="G34" s="21"/>
      <c r="H34" s="15"/>
      <c r="I34" s="15"/>
      <c r="J34" s="15"/>
      <c r="K34" s="15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6">
    <mergeCell ref="B3:K3"/>
    <mergeCell ref="B6:K6"/>
    <mergeCell ref="B9:K9"/>
    <mergeCell ref="B11:C11"/>
    <mergeCell ref="C12:K12"/>
    <mergeCell ref="B34:G34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Celkem</vt:lpstr>
      <vt:lpstr>Městský úřad </vt:lpstr>
      <vt:lpstr>Úpravna vody </vt:lpstr>
      <vt:lpstr>Základní škola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Gaman</dc:creator>
  <cp:lastModifiedBy>Vladislav Smrz</cp:lastModifiedBy>
  <cp:revision>21</cp:revision>
  <cp:lastPrinted>2023-11-01T11:08:50Z</cp:lastPrinted>
  <dcterms:created xsi:type="dcterms:W3CDTF">2021-09-16T15:31:03Z</dcterms:created>
  <dcterms:modified xsi:type="dcterms:W3CDTF">2023-12-23T20:52:17Z</dcterms:modified>
</cp:coreProperties>
</file>