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LIVIUS\IROP 2\51. výzva - památky\Osek\infocentrum\VŘ\VŘ - software (vzmr)\ZD\"/>
    </mc:Choice>
  </mc:AlternateContent>
  <bookViews>
    <workbookView xWindow="0" yWindow="0" windowWidth="25600" windowHeight="9667"/>
  </bookViews>
  <sheets>
    <sheet name="Klášter Osek" sheetId="9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9" l="1"/>
  <c r="F12" i="9" s="1"/>
  <c r="H12" i="9"/>
  <c r="J12" i="9" s="1"/>
  <c r="I12" i="9" s="1"/>
  <c r="G13" i="9"/>
  <c r="F13" i="9" s="1"/>
  <c r="H13" i="9"/>
  <c r="J13" i="9" s="1"/>
  <c r="I13" i="9" s="1"/>
  <c r="G9" i="9" l="1"/>
  <c r="F9" i="9" s="1"/>
  <c r="H9" i="9"/>
  <c r="J9" i="9" s="1"/>
  <c r="I9" i="9" s="1"/>
  <c r="G10" i="9"/>
  <c r="F10" i="9" s="1"/>
  <c r="H10" i="9"/>
  <c r="J10" i="9" s="1"/>
  <c r="I10" i="9" s="1"/>
  <c r="G11" i="9"/>
  <c r="F11" i="9" s="1"/>
  <c r="H11" i="9"/>
  <c r="J11" i="9" s="1"/>
  <c r="I11" i="9" s="1"/>
  <c r="H8" i="9" l="1"/>
  <c r="J8" i="9" s="1"/>
  <c r="G8" i="9"/>
  <c r="F8" i="9" s="1"/>
  <c r="H7" i="9"/>
  <c r="G7" i="9"/>
  <c r="F7" i="9" s="1"/>
  <c r="H14" i="9" l="1"/>
  <c r="J7" i="9"/>
  <c r="J14" i="9" s="1"/>
  <c r="I8" i="9"/>
  <c r="I7" i="9" l="1"/>
  <c r="I14" i="9"/>
</calcChain>
</file>

<file path=xl/sharedStrings.xml><?xml version="1.0" encoding="utf-8"?>
<sst xmlns="http://schemas.openxmlformats.org/spreadsheetml/2006/main" count="18" uniqueCount="18">
  <si>
    <t>ks</t>
  </si>
  <si>
    <t xml:space="preserve">cena/ks bezDPH </t>
  </si>
  <si>
    <t xml:space="preserve">DPH/ks </t>
  </si>
  <si>
    <t xml:space="preserve">cena/ks sDPH </t>
  </si>
  <si>
    <t xml:space="preserve">Cena celkem  bezDPH </t>
  </si>
  <si>
    <t>DPH celkem</t>
  </si>
  <si>
    <t>Cena celkem sDPH</t>
  </si>
  <si>
    <t xml:space="preserve">skutečnost </t>
  </si>
  <si>
    <t xml:space="preserve">Pořízení SW - vstupenkový a pokladní systém </t>
  </si>
  <si>
    <t>ekonomický subsystém</t>
  </si>
  <si>
    <t>manažerský subsystém</t>
  </si>
  <si>
    <t>implementační služby</t>
  </si>
  <si>
    <t xml:space="preserve">POŘÍZENÍ SOFTWARU PRO NÁVŠTĚVNICKÉ CENTRUM KLÁŠTERA V OSEKU </t>
  </si>
  <si>
    <t>Celkem</t>
  </si>
  <si>
    <t>produkční subsystém</t>
  </si>
  <si>
    <t>pokladní subsystém</t>
  </si>
  <si>
    <t>webové on-line systém</t>
  </si>
  <si>
    <t>subsystém - app pro mobilní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</si>
</sst>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23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22"/>
      <color rgb="FF00000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FF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6"/>
      <color theme="1"/>
      <name val="Inherit"/>
    </font>
    <font>
      <sz val="18"/>
      <color theme="1"/>
      <name val="Calibri"/>
      <family val="2"/>
      <charset val="238"/>
      <scheme val="minor"/>
    </font>
    <font>
      <sz val="14"/>
      <color rgb="FF4D4D49"/>
      <name val="Calibri Light"/>
      <family val="2"/>
      <charset val="238"/>
    </font>
    <font>
      <b/>
      <sz val="16"/>
      <color rgb="FFFF0000"/>
      <name val="Arial"/>
      <family val="2"/>
      <charset val="238"/>
    </font>
    <font>
      <b/>
      <sz val="18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3" borderId="4" xfId="0" applyFill="1" applyBorder="1" applyAlignment="1">
      <alignment wrapText="1"/>
    </xf>
    <xf numFmtId="0" fontId="0" fillId="3" borderId="0" xfId="0" applyFill="1" applyAlignment="1">
      <alignment wrapText="1"/>
    </xf>
    <xf numFmtId="0" fontId="1" fillId="3" borderId="4" xfId="0" applyFont="1" applyFill="1" applyBorder="1" applyAlignment="1">
      <alignment horizontal="right" wrapText="1"/>
    </xf>
    <xf numFmtId="0" fontId="4" fillId="4" borderId="3" xfId="0" applyFont="1" applyFill="1" applyBorder="1" applyAlignment="1">
      <alignment horizontal="right"/>
    </xf>
    <xf numFmtId="4" fontId="7" fillId="4" borderId="3" xfId="0" applyNumberFormat="1" applyFont="1" applyFill="1" applyBorder="1" applyAlignment="1">
      <alignment horizontal="right" vertical="top" wrapText="1"/>
    </xf>
    <xf numFmtId="164" fontId="6" fillId="4" borderId="3" xfId="0" applyNumberFormat="1" applyFont="1" applyFill="1" applyBorder="1"/>
    <xf numFmtId="0" fontId="9" fillId="4" borderId="3" xfId="0" applyFont="1" applyFill="1" applyBorder="1" applyAlignment="1">
      <alignment horizontal="right"/>
    </xf>
    <xf numFmtId="4" fontId="8" fillId="4" borderId="3" xfId="0" applyNumberFormat="1" applyFont="1" applyFill="1" applyBorder="1" applyAlignment="1">
      <alignment horizontal="right"/>
    </xf>
    <xf numFmtId="0" fontId="3" fillId="4" borderId="5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/>
    </xf>
    <xf numFmtId="4" fontId="7" fillId="0" borderId="5" xfId="0" applyNumberFormat="1" applyFont="1" applyBorder="1" applyAlignment="1">
      <alignment vertical="top"/>
    </xf>
    <xf numFmtId="4" fontId="6" fillId="0" borderId="3" xfId="0" applyNumberFormat="1" applyFont="1" applyBorder="1" applyAlignment="1">
      <alignment vertical="top"/>
    </xf>
    <xf numFmtId="4" fontId="8" fillId="0" borderId="3" xfId="0" applyNumberFormat="1" applyFont="1" applyBorder="1" applyAlignment="1">
      <alignment horizontal="right" vertical="top"/>
    </xf>
    <xf numFmtId="4" fontId="7" fillId="4" borderId="3" xfId="0" applyNumberFormat="1" applyFont="1" applyFill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6" fillId="0" borderId="0" xfId="0" applyFont="1" applyAlignment="1">
      <alignment horizontal="right"/>
    </xf>
    <xf numFmtId="49" fontId="13" fillId="3" borderId="3" xfId="0" applyNumberFormat="1" applyFont="1" applyFill="1" applyBorder="1" applyAlignment="1">
      <alignment horizontal="center" wrapText="1"/>
    </xf>
    <xf numFmtId="49" fontId="14" fillId="3" borderId="8" xfId="0" applyNumberFormat="1" applyFont="1" applyFill="1" applyBorder="1" applyAlignment="1">
      <alignment horizontal="center"/>
    </xf>
    <xf numFmtId="0" fontId="15" fillId="3" borderId="4" xfId="0" applyFont="1" applyFill="1" applyBorder="1" applyAlignment="1">
      <alignment horizontal="right" wrapText="1"/>
    </xf>
    <xf numFmtId="0" fontId="16" fillId="0" borderId="3" xfId="0" applyFont="1" applyBorder="1" applyAlignment="1">
      <alignment horizontal="center"/>
    </xf>
    <xf numFmtId="0" fontId="17" fillId="0" borderId="10" xfId="0" applyFont="1" applyBorder="1" applyAlignment="1">
      <alignment horizontal="center" wrapText="1"/>
    </xf>
    <xf numFmtId="0" fontId="18" fillId="0" borderId="0" xfId="0" applyFont="1" applyAlignment="1">
      <alignment vertical="center"/>
    </xf>
    <xf numFmtId="0" fontId="19" fillId="4" borderId="5" xfId="0" applyFont="1" applyFill="1" applyBorder="1" applyAlignment="1">
      <alignment horizontal="center"/>
    </xf>
    <xf numFmtId="4" fontId="7" fillId="0" borderId="0" xfId="0" applyNumberFormat="1" applyFont="1" applyAlignment="1">
      <alignment vertical="top"/>
    </xf>
    <xf numFmtId="0" fontId="20" fillId="0" borderId="0" xfId="0" applyFont="1" applyAlignment="1">
      <alignment vertical="center"/>
    </xf>
    <xf numFmtId="0" fontId="0" fillId="0" borderId="0" xfId="0" applyAlignment="1"/>
    <xf numFmtId="0" fontId="21" fillId="3" borderId="9" xfId="0" applyFont="1" applyFill="1" applyBorder="1" applyAlignment="1">
      <alignment horizontal="left" wrapText="1"/>
    </xf>
    <xf numFmtId="0" fontId="21" fillId="3" borderId="11" xfId="0" applyFont="1" applyFill="1" applyBorder="1" applyAlignment="1">
      <alignment horizontal="left"/>
    </xf>
    <xf numFmtId="0" fontId="22" fillId="3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5"/>
  <sheetViews>
    <sheetView tabSelected="1" zoomScale="70" zoomScaleNormal="70" workbookViewId="0">
      <selection activeCell="B11" sqref="B11"/>
    </sheetView>
  </sheetViews>
  <sheetFormatPr defaultRowHeight="14.35"/>
  <cols>
    <col min="1" max="1" width="18" customWidth="1"/>
    <col min="2" max="2" width="85.3515625" customWidth="1"/>
    <col min="3" max="3" width="18.3515625" customWidth="1"/>
    <col min="5" max="5" width="17.3515625" customWidth="1"/>
    <col min="6" max="6" width="13.52734375" customWidth="1"/>
    <col min="7" max="7" width="14.1171875" customWidth="1"/>
    <col min="8" max="8" width="17.87890625" customWidth="1"/>
    <col min="9" max="9" width="16.41015625" customWidth="1"/>
    <col min="10" max="10" width="17.1171875" customWidth="1"/>
    <col min="11" max="11" width="11" customWidth="1"/>
    <col min="12" max="12" width="9.64453125" customWidth="1"/>
    <col min="13" max="13" width="14.1171875" customWidth="1"/>
  </cols>
  <sheetData>
    <row r="2" spans="1:10" ht="28.35">
      <c r="A2" s="27"/>
      <c r="B2" s="30" t="s">
        <v>12</v>
      </c>
      <c r="C2" s="30"/>
      <c r="D2" s="30"/>
      <c r="E2" s="30"/>
      <c r="F2" s="30"/>
      <c r="G2" s="30"/>
      <c r="H2" s="30"/>
      <c r="I2" s="30"/>
      <c r="J2" s="30"/>
    </row>
    <row r="3" spans="1:10" ht="39" customHeight="1" thickBot="1">
      <c r="B3" s="26"/>
      <c r="E3" s="25"/>
    </row>
    <row r="4" spans="1:10" ht="19.5" customHeight="1">
      <c r="B4" s="33" t="s">
        <v>8</v>
      </c>
      <c r="C4" s="10"/>
      <c r="D4" s="35" t="s">
        <v>0</v>
      </c>
      <c r="E4" s="31" t="s">
        <v>1</v>
      </c>
      <c r="F4" s="31" t="s">
        <v>2</v>
      </c>
      <c r="G4" s="31" t="s">
        <v>3</v>
      </c>
      <c r="H4" s="31" t="s">
        <v>4</v>
      </c>
      <c r="I4" s="31" t="s">
        <v>5</v>
      </c>
      <c r="J4" s="31" t="s">
        <v>6</v>
      </c>
    </row>
    <row r="5" spans="1:10" ht="14.7" thickBot="1">
      <c r="B5" s="34"/>
      <c r="C5" s="11"/>
      <c r="D5" s="36"/>
      <c r="E5" s="32"/>
      <c r="F5" s="32"/>
      <c r="G5" s="32"/>
      <c r="H5" s="32"/>
      <c r="I5" s="32"/>
      <c r="J5" s="32"/>
    </row>
    <row r="6" spans="1:10" ht="25.7">
      <c r="B6" s="18"/>
      <c r="C6" s="19" t="s">
        <v>7</v>
      </c>
      <c r="D6" s="2"/>
      <c r="E6" s="3"/>
      <c r="F6" s="1"/>
      <c r="G6" s="1"/>
      <c r="H6" s="20"/>
      <c r="I6" s="1"/>
      <c r="J6" s="20"/>
    </row>
    <row r="7" spans="1:10" ht="23.35">
      <c r="B7" s="28" t="s">
        <v>14</v>
      </c>
      <c r="C7" s="22"/>
      <c r="D7" s="16">
        <v>1</v>
      </c>
      <c r="E7" s="12"/>
      <c r="F7" s="13">
        <f t="shared" ref="F7:F8" si="0">G7-E7</f>
        <v>0</v>
      </c>
      <c r="G7" s="14">
        <f t="shared" ref="G7:G8" si="1">E7*1.21</f>
        <v>0</v>
      </c>
      <c r="H7" s="14">
        <f t="shared" ref="H7:H8" si="2">D7*E7</f>
        <v>0</v>
      </c>
      <c r="I7" s="14">
        <f t="shared" ref="I7:I8" si="3">J7-H7</f>
        <v>0</v>
      </c>
      <c r="J7" s="14">
        <f t="shared" ref="J7:J8" si="4">H7*1.21</f>
        <v>0</v>
      </c>
    </row>
    <row r="8" spans="1:10" ht="20">
      <c r="B8" s="29" t="s">
        <v>15</v>
      </c>
      <c r="C8" s="21"/>
      <c r="D8" s="16">
        <v>1</v>
      </c>
      <c r="E8" s="12"/>
      <c r="F8" s="13">
        <f t="shared" si="0"/>
        <v>0</v>
      </c>
      <c r="G8" s="14">
        <f t="shared" si="1"/>
        <v>0</v>
      </c>
      <c r="H8" s="14">
        <f t="shared" si="2"/>
        <v>0</v>
      </c>
      <c r="I8" s="14">
        <f t="shared" si="3"/>
        <v>0</v>
      </c>
      <c r="J8" s="14">
        <f t="shared" si="4"/>
        <v>0</v>
      </c>
    </row>
    <row r="9" spans="1:10" ht="20">
      <c r="B9" s="29" t="s">
        <v>16</v>
      </c>
      <c r="C9" s="21"/>
      <c r="D9" s="16">
        <v>1</v>
      </c>
      <c r="E9" s="12"/>
      <c r="F9" s="13">
        <f t="shared" ref="F9:F11" si="5">G9-E9</f>
        <v>0</v>
      </c>
      <c r="G9" s="14">
        <f t="shared" ref="G9:G11" si="6">E9*1.21</f>
        <v>0</v>
      </c>
      <c r="H9" s="14">
        <f t="shared" ref="H9:H11" si="7">D9*E9</f>
        <v>0</v>
      </c>
      <c r="I9" s="14">
        <f t="shared" ref="I9:I11" si="8">J9-H9</f>
        <v>0</v>
      </c>
      <c r="J9" s="14">
        <f t="shared" ref="J9:J11" si="9">H9*1.21</f>
        <v>0</v>
      </c>
    </row>
    <row r="10" spans="1:10" ht="20">
      <c r="B10" s="29" t="s">
        <v>17</v>
      </c>
      <c r="C10" s="21"/>
      <c r="D10" s="16">
        <v>1</v>
      </c>
      <c r="E10" s="12"/>
      <c r="F10" s="13">
        <f t="shared" si="5"/>
        <v>0</v>
      </c>
      <c r="G10" s="14">
        <f t="shared" si="6"/>
        <v>0</v>
      </c>
      <c r="H10" s="14">
        <f t="shared" si="7"/>
        <v>0</v>
      </c>
      <c r="I10" s="14">
        <f t="shared" si="8"/>
        <v>0</v>
      </c>
      <c r="J10" s="14">
        <f t="shared" si="9"/>
        <v>0</v>
      </c>
    </row>
    <row r="11" spans="1:10" ht="20">
      <c r="B11" s="29" t="s">
        <v>9</v>
      </c>
      <c r="C11" s="21"/>
      <c r="D11" s="16">
        <v>1</v>
      </c>
      <c r="E11" s="12"/>
      <c r="F11" s="13">
        <f t="shared" si="5"/>
        <v>0</v>
      </c>
      <c r="G11" s="14">
        <f t="shared" si="6"/>
        <v>0</v>
      </c>
      <c r="H11" s="14">
        <f t="shared" si="7"/>
        <v>0</v>
      </c>
      <c r="I11" s="14">
        <f t="shared" si="8"/>
        <v>0</v>
      </c>
      <c r="J11" s="14">
        <f t="shared" si="9"/>
        <v>0</v>
      </c>
    </row>
    <row r="12" spans="1:10" ht="20">
      <c r="B12" s="29" t="s">
        <v>10</v>
      </c>
      <c r="C12" s="21"/>
      <c r="D12" s="16">
        <v>1</v>
      </c>
      <c r="E12" s="12"/>
      <c r="F12" s="13">
        <f t="shared" ref="F12:F13" si="10">G12-E12</f>
        <v>0</v>
      </c>
      <c r="G12" s="14">
        <f t="shared" ref="G12:G13" si="11">E12*1.21</f>
        <v>0</v>
      </c>
      <c r="H12" s="14">
        <f t="shared" ref="H12:H13" si="12">D12*E12</f>
        <v>0</v>
      </c>
      <c r="I12" s="14">
        <f t="shared" ref="I12:I13" si="13">J12-H12</f>
        <v>0</v>
      </c>
      <c r="J12" s="14">
        <f t="shared" ref="J12:J13" si="14">H12*1.21</f>
        <v>0</v>
      </c>
    </row>
    <row r="13" spans="1:10" ht="20">
      <c r="B13" s="29" t="s">
        <v>11</v>
      </c>
      <c r="C13" s="21"/>
      <c r="D13" s="16">
        <v>1</v>
      </c>
      <c r="E13" s="12"/>
      <c r="F13" s="13">
        <f t="shared" si="10"/>
        <v>0</v>
      </c>
      <c r="G13" s="14">
        <f t="shared" si="11"/>
        <v>0</v>
      </c>
      <c r="H13" s="14">
        <f t="shared" si="12"/>
        <v>0</v>
      </c>
      <c r="I13" s="14">
        <f t="shared" si="13"/>
        <v>0</v>
      </c>
      <c r="J13" s="14">
        <f t="shared" si="14"/>
        <v>0</v>
      </c>
    </row>
    <row r="14" spans="1:10" ht="20">
      <c r="B14" s="24"/>
      <c r="C14" s="9"/>
      <c r="D14" s="4"/>
      <c r="E14" s="5"/>
      <c r="F14" s="6"/>
      <c r="G14" s="7" t="s">
        <v>13</v>
      </c>
      <c r="H14" s="15">
        <f>SUM(H7:H13)</f>
        <v>0</v>
      </c>
      <c r="I14" s="8">
        <f>J14-H14</f>
        <v>0</v>
      </c>
      <c r="J14" s="15">
        <f>SUM(J7:J13)</f>
        <v>0</v>
      </c>
    </row>
    <row r="15" spans="1:10" ht="18">
      <c r="D15" s="17"/>
      <c r="E15" s="23"/>
    </row>
  </sheetData>
  <mergeCells count="9">
    <mergeCell ref="B2:J2"/>
    <mergeCell ref="I4:I5"/>
    <mergeCell ref="J4:J5"/>
    <mergeCell ref="B4:B5"/>
    <mergeCell ref="D4:D5"/>
    <mergeCell ref="E4:E5"/>
    <mergeCell ref="F4:F5"/>
    <mergeCell ref="G4:G5"/>
    <mergeCell ref="H4:H5"/>
  </mergeCells>
  <pageMargins left="0.7" right="0.7" top="0.78740157499999996" bottom="0.78740157499999996" header="0.3" footer="0.3"/>
  <pageSetup paperSize="9" scale="4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976F01F82B5D429678E15B15714444" ma:contentTypeVersion="18" ma:contentTypeDescription="Vytvoří nový dokument" ma:contentTypeScope="" ma:versionID="4e101c188b83a44ad2d8c840c660f831">
  <xsd:schema xmlns:xsd="http://www.w3.org/2001/XMLSchema" xmlns:xs="http://www.w3.org/2001/XMLSchema" xmlns:p="http://schemas.microsoft.com/office/2006/metadata/properties" xmlns:ns2="492dcca4-c9b5-49a4-8a16-fdc4b3ef78ed" xmlns:ns3="93079506-c2de-43e9-97ff-6b5dff6bbf8f" targetNamespace="http://schemas.microsoft.com/office/2006/metadata/properties" ma:root="true" ma:fieldsID="4a9eb1c4dd4670da459e6523f25a748e" ns2:_="" ns3:_="">
    <xsd:import namespace="492dcca4-c9b5-49a4-8a16-fdc4b3ef78ed"/>
    <xsd:import namespace="93079506-c2de-43e9-97ff-6b5dff6bbf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2dcca4-c9b5-49a4-8a16-fdc4b3ef78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ee3cbe7c-a8ee-4dc5-b010-e39b451997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079506-c2de-43e9-97ff-6b5dff6bbf8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b93befd-e567-4531-8c53-c5d7922e257b}" ma:internalName="TaxCatchAll" ma:showField="CatchAllData" ma:web="93079506-c2de-43e9-97ff-6b5dff6bbf8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079506-c2de-43e9-97ff-6b5dff6bbf8f" xsi:nil="true"/>
    <lcf76f155ced4ddcb4097134ff3c332f xmlns="492dcca4-c9b5-49a4-8a16-fdc4b3ef78e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E1E03B-93C9-4B0A-90D4-DC92EE136B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2dcca4-c9b5-49a4-8a16-fdc4b3ef78ed"/>
    <ds:schemaRef ds:uri="93079506-c2de-43e9-97ff-6b5dff6bbf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A966A4-1BEA-4FA3-979C-82BFD00C80F2}">
  <ds:schemaRefs>
    <ds:schemaRef ds:uri="http://schemas.microsoft.com/office/2006/metadata/properties"/>
    <ds:schemaRef ds:uri="http://schemas.microsoft.com/office/infopath/2007/PartnerControls"/>
    <ds:schemaRef ds:uri="93079506-c2de-43e9-97ff-6b5dff6bbf8f"/>
    <ds:schemaRef ds:uri="492dcca4-c9b5-49a4-8a16-fdc4b3ef78ed"/>
  </ds:schemaRefs>
</ds:datastoreItem>
</file>

<file path=customXml/itemProps3.xml><?xml version="1.0" encoding="utf-8"?>
<ds:datastoreItem xmlns:ds="http://schemas.openxmlformats.org/officeDocument/2006/customXml" ds:itemID="{526F6202-2920-4B13-BACB-D82FFE423A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Klášter Osek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VUJO Czech - VUJO s.r.o</dc:creator>
  <cp:lastModifiedBy>Tomáš Správka</cp:lastModifiedBy>
  <cp:lastPrinted>2024-03-27T09:45:13Z</cp:lastPrinted>
  <dcterms:created xsi:type="dcterms:W3CDTF">2016-03-23T15:44:51Z</dcterms:created>
  <dcterms:modified xsi:type="dcterms:W3CDTF">2025-01-13T12:33:38Z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0x0101000E976F01F82B5D429678E15B15714444</vt:lpwstr>
  </property>
  <property fmtid="{D5CDD505-2E9C-101B-9397-08002B2CF9AE}" pid="3" name="MediaServiceImageTags">
    <vt:lpwstr/>
  </property>
</Properties>
</file>